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0001【財政係業務】\80_財政状況資料集\平成29年度会計_財政状況資料集\20191016_平成29年度財政状況資料集追加分の作成等について\提出\"/>
    </mc:Choice>
  </mc:AlternateContent>
  <bookViews>
    <workbookView xWindow="0" yWindow="0" windowWidth="28770" windowHeight="12315" tabRatio="9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AM34" i="10"/>
  <c r="U34" i="10"/>
  <c r="U35" i="10" s="1"/>
  <c r="U36" i="10" s="1"/>
  <c r="U37"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<sst xmlns="http://schemas.openxmlformats.org/spreadsheetml/2006/main" count="1099" uniqueCount="594">
  <si>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</si>
  <si>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</si>
  <si>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</si>
  <si>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</si>
  <si>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</si>
  <si>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</si>
  <si>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</si>
  <si>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</si>
  <si>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</si>
  <si>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</si>
  <si>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</si>
  <si>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</si>
  <si>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</si>
  <si>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</si>
  <si>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</si>
  <si>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</si>
  <si>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</si>
  <si>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</si>
  <si>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</si>
  <si>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</si>
  <si>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</si>
  <si>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</si>
  <si>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</si>
  <si>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</si>
  <si>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</si>
  <si>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</si>
  <si>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</si>
  <si>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</si>
  <si>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</si>
  <si>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</si>
  <si>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</si>
  <si>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</si>
  <si>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</si>
  <si>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</si>
  <si>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</si>
  <si>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</si>
  <si>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</si>
  <si>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</si>
  <si>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</si>
  <si>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</si>
  <si>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</si>
  <si>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</si>
  <si>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</si>
  <si>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</si>
  <si>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</si>
  <si>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</si>
  <si>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</si>
  <si>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</si>
  <si>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</si>
  <si>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</si>
  <si>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</si>
  <si>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</si>
  <si>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</si>
  <si>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</si>
  <si>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</si>
  <si>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</si>
  <si>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</si>
  <si>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</si>
  <si>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</si>
  <si>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</si>
  <si>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</si>
  <si>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</si>
  <si>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</si>
  <si>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</si>
  <si>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</si>
  <si>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</si>
  <si>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</si>
  <si>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</si>
  <si>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</si>
  <si>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</si>
  <si>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</si>
  <si>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</si>
  <si>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</si>
  <si>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</si>
  <si>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</si>
  <si>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</si>
  <si>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</si>
  <si>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</si>
  <si>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</si>
  <si>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</si>
  <si>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</si>
  <si>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</si>
  <si>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</si>
  <si>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</si>
  <si>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</si>
  <si>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</si>
  <si>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</si>
  <si>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</si>
  <si>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</si>
  <si>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</si>
  <si>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</si>
  <si>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</si>
  <si>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藤里町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</si>
  <si>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</si>
  <si>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</si>
  <si>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</si>
  <si>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</si>
  <si>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</si>
  <si>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</si>
  <si>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</si>
  <si>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</si>
  <si>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</si>
  <si>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</si>
  <si>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</si>
  <si>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</si>
  <si>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</si>
  <si>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</si>
  <si>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</si>
  <si>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</si>
  <si>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</si>
  <si>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</si>
  <si>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</si>
  <si>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</si>
  <si>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</si>
  <si>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</si>
  <si>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</si>
  <si>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</si>
  <si>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</si>
  <si>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</si>
  <si>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</si>
  <si>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</si>
  <si>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</si>
  <si>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</si>
  <si>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</si>
  <si>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</si>
  <si>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</si>
  <si>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</si>
  <si>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</si>
  <si>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</si>
  <si>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</si>
  <si>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</si>
  <si>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</si>
  <si>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</si>
  <si>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</si>
  <si>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</si>
  <si>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</si>
  <si>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</si>
  <si>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</si>
  <si>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</si>
  <si>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</si>
  <si>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</si>
  <si>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</si>
  <si>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</si>
  <si>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</si>
  <si>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</si>
  <si>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</si>
  <si>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</si>
  <si>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</si>
  <si>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</si>
  <si>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</si>
  <si>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</si>
  <si>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</si>
  <si>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</si>
  <si>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</si>
  <si>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</si>
  <si>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</si>
  <si>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</si>
  <si>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</si>
  <si>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</si>
  <si>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</si>
  <si>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</si>
  <si>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</si>
  <si>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</si>
  <si>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</si>
  <si>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</si>
  <si>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</si>
  <si>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</si>
  <si>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</si>
  <si>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</si>
  <si>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</si>
  <si>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</si>
  <si>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</si>
  <si>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</si>
  <si>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</si>
  <si>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</si>
  <si>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</si>
  <si>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</si>
  <si>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</si>
  <si>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</si>
  <si>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</si>
  <si>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</si>
  <si>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</si>
  <si>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</si>
  <si>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</si>
  <si>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</si>
  <si>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</si>
  <si>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</si>
  <si>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</si>
  <si>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</si>
  <si>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</si>
  <si>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</si>
  <si>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</si>
  <si>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</si>
  <si>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</si>
  <si>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</si>
  <si>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</si>
  <si>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</si>
  <si>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</si>
  <si>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</si>
  <si>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</si>
  <si>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</si>
  <si>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</si>
  <si>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</si>
  <si>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</si>
  <si>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</si>
  <si>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</si>
  <si>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</si>
  <si>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</si>
  <si>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秋田県藤里町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</si>
  <si>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</si>
  <si>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</si>
  <si>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</si>
  <si>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</si>
  <si>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</si>
  <si>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</si>
  <si>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</si>
  <si>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</si>
  <si>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</si>
  <si>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</si>
  <si>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</si>
  <si>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</si>
  <si>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</si>
  <si>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</si>
  <si>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</si>
  <si>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</si>
  <si>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</si>
  <si>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</si>
  <si>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</si>
  <si>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</si>
  <si>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</si>
  <si>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</si>
  <si>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</si>
  <si>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</si>
  <si>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</si>
  <si>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</si>
  <si>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</si>
  <si>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</si>
  <si>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</si>
  <si>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</si>
  <si>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</si>
  <si>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</si>
  <si>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</si>
  <si>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</si>
  <si>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</si>
  <si>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</si>
  <si>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</si>
  <si>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</si>
  <si>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</si>
  <si>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</si>
  <si>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</si>
  <si>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</si>
  <si>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</si>
  <si>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</si>
  <si>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</si>
  <si>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</si>
  <si>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</si>
  <si>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</si>
  <si>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</si>
  <si>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</si>
  <si>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</si>
  <si>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</si>
  <si>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</si>
  <si>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</si>
  <si>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</si>
  <si>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</si>
  <si>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</si>
  <si>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</si>
  <si>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</si>
  <si>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</si>
  <si>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</si>
  <si>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</si>
  <si>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</si>
  <si>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</si>
  <si>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</si>
  <si>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</si>
  <si>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</si>
  <si>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</si>
  <si>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</si>
  <si>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</si>
  <si>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</si>
  <si>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</si>
  <si>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</si>
  <si>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</si>
  <si>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</si>
  <si>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</si>
  <si>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</si>
  <si>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</si>
  <si>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</si>
  <si>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</si>
  <si>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</si>
  <si>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</si>
  <si>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</si>
  <si>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</si>
  <si>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</si>
  <si>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</si>
  <si>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</si>
  <si>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</si>
  <si>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</si>
  <si>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</si>
  <si>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</si>
  <si>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</si>
  <si>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</si>
  <si>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</si>
  <si>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</si>
  <si>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</si>
  <si>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</si>
  <si>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</si>
  <si>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</si>
  <si>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</si>
  <si>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</si>
  <si>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</si>
  <si>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</si>
  <si>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</si>
  <si>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</si>
  <si>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</si>
  <si>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</si>
  <si>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</si>
  <si>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</si>
  <si>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</si>
  <si>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</si>
  <si>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</si>
  <si>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</si>
  <si>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</si>
  <si>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</si>
  <si>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</si>
  <si>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</si>
  <si>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</si>
  <si>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</si>
  <si>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</si>
  <si>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</si>
  <si>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</si>
  <si>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</si>
  <si>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</si>
  <si>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</si>
  <si>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</si>
  <si>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</si>
  <si>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</si>
  <si>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</si>
  <si>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</si>
  <si>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</si>
  <si>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</si>
  <si>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</si>
  <si>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</si>
  <si>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</si>
  <si>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</si>
  <si>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</si>
  <si>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</si>
  <si>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</si>
  <si>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</si>
  <si>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</si>
  <si>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</si>
  <si>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</si>
  <si>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</si>
  <si>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</si>
  <si>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</si>
  <si>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</si>
  <si>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</si>
  <si>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秋田県藤里町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</si>
  <si>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</si>
  <si>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</si>
  <si>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</si>
  <si>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</si>
  <si>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</si>
  <si>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</si>
  <si>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</si>
  <si>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</si>
  <si>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</si>
  <si>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</si>
  <si>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</si>
  <si>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</si>
  <si>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</si>
  <si>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</si>
  <si>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</si>
  <si>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</si>
  <si>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</si>
  <si>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</si>
  <si>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</si>
  <si>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</si>
  <si>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</si>
  <si>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</si>
  <si>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</si>
  <si>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</si>
  <si>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</si>
  <si>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</si>
  <si>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</si>
  <si>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</si>
  <si>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</si>
  <si>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</si>
  <si>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</si>
  <si>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</si>
  <si>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</si>
  <si>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</si>
  <si>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</si>
  <si>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</si>
  <si>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水道特別会計</t>
    <phoneticPr fontId="5"/>
  </si>
  <si>
    <t>法非適用企業</t>
    <phoneticPr fontId="5"/>
  </si>
  <si>
    <t>公共下水道事業特別会計</t>
    <phoneticPr fontId="5"/>
  </si>
  <si>
    <t>農業集落排水事業特別会計</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</si>
  <si>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</si>
  <si>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</si>
  <si>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</si>
  <si>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</si>
  <si>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</si>
  <si>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</si>
  <si>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</si>
  <si>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</si>
  <si>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</si>
  <si>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</si>
  <si>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</si>
  <si>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</si>
  <si>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</si>
  <si>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</si>
  <si>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</si>
  <si>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</si>
  <si>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</si>
  <si>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</si>
  <si>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</si>
  <si>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</si>
  <si>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</si>
  <si>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</si>
  <si>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</si>
  <si>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</si>
  <si>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</si>
  <si>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</si>
  <si>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</si>
  <si>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</si>
  <si>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</si>
  <si>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</si>
  <si>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</si>
  <si>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</si>
  <si>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</si>
  <si>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</si>
  <si>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</si>
  <si>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</si>
  <si>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</si>
  <si>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</si>
  <si>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</si>
  <si>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</si>
  <si>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</si>
  <si>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</si>
  <si>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</si>
  <si>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</si>
  <si>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</si>
  <si>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</si>
  <si>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</si>
  <si>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</si>
  <si>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</si>
  <si>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</si>
  <si>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</si>
  <si>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</si>
  <si>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</si>
  <si>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</si>
  <si>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</si>
  <si>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</si>
  <si>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</si>
  <si>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</si>
  <si>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</si>
  <si>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</si>
  <si>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</si>
  <si>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</si>
  <si>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</si>
  <si>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</si>
  <si>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</si>
  <si>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</si>
  <si>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</si>
  <si>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</si>
  <si>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</si>
  <si>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</si>
  <si>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</si>
  <si>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</si>
  <si>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</si>
  <si>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</si>
  <si>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</si>
  <si>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</si>
  <si>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</si>
  <si>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</si>
  <si>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</si>
  <si>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</si>
  <si>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</si>
  <si>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</si>
  <si>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</si>
  <si>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</si>
  <si>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</si>
  <si>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</si>
  <si>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</si>
  <si>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</si>
  <si>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</si>
  <si>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</si>
  <si>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</si>
  <si>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</si>
  <si>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</si>
  <si>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</si>
  <si>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</si>
  <si>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</si>
  <si>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</si>
  <si>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</si>
  <si>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</si>
  <si>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</si>
  <si>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</si>
  <si>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</si>
  <si>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</si>
  <si>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</si>
  <si>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</si>
  <si>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</si>
  <si>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</si>
  <si>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</si>
  <si>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</si>
  <si>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</si>
  <si>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</si>
  <si>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</si>
  <si>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</si>
  <si>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</si>
  <si>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</si>
  <si>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</si>
  <si>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</si>
  <si>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</si>
  <si>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</si>
  <si>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</si>
  <si>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</si>
  <si>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</si>
  <si>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</si>
  <si>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</si>
  <si>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</si>
  <si>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</si>
  <si>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</si>
  <si>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</si>
  <si>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</si>
  <si>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</si>
  <si>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</si>
  <si>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</si>
  <si>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</si>
  <si>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</si>
  <si>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</si>
  <si>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</si>
  <si>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</si>
  <si>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</si>
  <si>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</si>
  <si>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</si>
  <si>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</si>
  <si>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</si>
  <si>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</si>
  <si>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</si>
  <si>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</si>
  <si>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1.53</t>
  </si>
  <si>
    <t>▲ 0.91</t>
  </si>
  <si>
    <t>▲ 1.46</t>
  </si>
  <si>
    <t>▲ 4.56</t>
  </si>
  <si>
    <t>一般会計</t>
  </si>
  <si>
    <t>国民健康保険特別会計</t>
  </si>
  <si>
    <t>介護サービス特別会計</t>
  </si>
  <si>
    <t>介護保険特別会計</t>
  </si>
  <si>
    <t>公共下水道事業特別会計</t>
  </si>
  <si>
    <t>農業集落排水事業特別会計</t>
  </si>
  <si>
    <t>水道特別会計</t>
  </si>
  <si>
    <t>合併浄化槽事業特別会計</t>
  </si>
  <si>
    <t>その他会計（赤字）</t>
  </si>
  <si>
    <t>その他会計（黒字）</t>
  </si>
  <si>
    <t>-</t>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</si>
  <si>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
  </si>
  <si>
    <t>能代山本広域市町村圏組合（特別養護老人ホーム特別会計）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</si>
  <si>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能代山本市町村圏組合（能代山本ふるさと市町村圏基金特別会計）</t>
    <rPh sb="0" eb="2">
      <t>ノシロ</t>
    </rPh>
    <rPh sb="2" eb="4">
      <t>ヤマモト</t>
    </rPh>
    <rPh sb="4" eb="7">
      <t>シチョウソン</t>
    </rPh>
    <rPh sb="7" eb="8">
      <t>ケン</t>
    </rPh>
    <rPh sb="8" eb="10">
      <t>クミアイ</t>
    </rPh>
    <rPh sb="11" eb="13">
      <t>ノシロ</t>
    </rPh>
    <rPh sb="13" eb="15">
      <t>ヤマモト</t>
    </rPh>
    <rPh sb="19" eb="22">
      <t>シチョウソン</t>
    </rPh>
    <rPh sb="22" eb="23">
      <t>ケン</t>
    </rPh>
    <rPh sb="23" eb="25">
      <t>キキン</t>
    </rPh>
    <rPh sb="25" eb="27">
      <t>トクベツ</t>
    </rPh>
    <rPh sb="27" eb="29">
      <t>カイケイ</t>
    </rPh>
    <phoneticPr fontId="2"/>
  </si>
  <si>
    <t>北秋田市周辺衛生施設組合（一般会計）</t>
    <rPh sb="0" eb="1">
      <t>キタ</t>
    </rPh>
    <rPh sb="1" eb="4">
      <t>アキタシ</t>
    </rPh>
    <rPh sb="4" eb="6">
      <t>シュウヘン</t>
    </rPh>
    <rPh sb="6" eb="8">
      <t>エイセイ</t>
    </rPh>
    <rPh sb="8" eb="10">
      <t>シセツ</t>
    </rPh>
    <rPh sb="10" eb="12">
      <t>クミアイ</t>
    </rPh>
    <rPh sb="13" eb="15">
      <t>イッパン</t>
    </rPh>
    <rPh sb="15" eb="17">
      <t>カイケイ</t>
    </rPh>
    <phoneticPr fontId="2"/>
  </si>
  <si>
    <t>能代市山本郡養護老人ホーム組合（一般会計）</t>
    <rPh sb="0" eb="2">
      <t>ノシロ</t>
    </rPh>
    <rPh sb="2" eb="3">
      <t>シ</t>
    </rPh>
    <rPh sb="3" eb="5">
      <t>ヤマモト</t>
    </rPh>
    <rPh sb="5" eb="6">
      <t>グン</t>
    </rPh>
    <rPh sb="6" eb="8">
      <t>ヨウゴ</t>
    </rPh>
    <rPh sb="8" eb="10">
      <t>ロウジン</t>
    </rPh>
    <rPh sb="13" eb="15">
      <t>クミアイ</t>
    </rPh>
    <rPh sb="16" eb="18">
      <t>イッパン</t>
    </rPh>
    <rPh sb="18" eb="20">
      <t>カイケイ</t>
    </rPh>
    <phoneticPr fontId="2"/>
  </si>
  <si>
    <t>能代市山本郡養護老人ホーム組合（能代市山本郡養護老人ホーム組合特定施設事業特別会計）</t>
    <rPh sb="16" eb="19">
      <t>ノシロシ</t>
    </rPh>
    <rPh sb="19" eb="21">
      <t>ヤマモト</t>
    </rPh>
    <rPh sb="21" eb="22">
      <t>グン</t>
    </rPh>
    <rPh sb="22" eb="24">
      <t>ヨウゴ</t>
    </rPh>
    <rPh sb="24" eb="26">
      <t>ロウジン</t>
    </rPh>
    <rPh sb="29" eb="31">
      <t>クミアイ</t>
    </rPh>
    <rPh sb="31" eb="33">
      <t>トクテイ</t>
    </rPh>
    <rPh sb="33" eb="35">
      <t>シセツ</t>
    </rPh>
    <rPh sb="35" eb="37">
      <t>ジギョウ</t>
    </rPh>
    <rPh sb="37" eb="39">
      <t>トクベツ</t>
    </rPh>
    <rPh sb="39" eb="41">
      <t>カイケイ</t>
    </rPh>
    <phoneticPr fontId="2"/>
  </si>
  <si>
    <t>能代市山本郡養護老人ホーム組合（能代市山本郡養護老人ホーム組合訪問介護事業特別会計）</t>
    <rPh sb="16" eb="19">
      <t>ノシロシ</t>
    </rPh>
    <rPh sb="19" eb="21">
      <t>ヤマモト</t>
    </rPh>
    <rPh sb="21" eb="22">
      <t>グン</t>
    </rPh>
    <rPh sb="22" eb="24">
      <t>ヨウゴ</t>
    </rPh>
    <rPh sb="24" eb="26">
      <t>ロウジン</t>
    </rPh>
    <rPh sb="29" eb="31">
      <t>クミアイ</t>
    </rPh>
    <rPh sb="31" eb="33">
      <t>ホウモン</t>
    </rPh>
    <rPh sb="33" eb="35">
      <t>カイゴ</t>
    </rPh>
    <rPh sb="35" eb="37">
      <t>ジギョウ</t>
    </rPh>
    <rPh sb="37" eb="39">
      <t>トクベツ</t>
    </rPh>
    <rPh sb="39" eb="4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</si>
  <si>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</si>
  <si>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</si>
  <si>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</si>
  <si>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</si>
  <si>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秋田県広域高齢者医療広域連合（後期高齢者医療特別会計）</t>
    <rPh sb="0" eb="3">
      <t>アキタケン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</si>
  <si>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</si>
  <si>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藤里開発公社</t>
    <phoneticPr fontId="2"/>
  </si>
  <si>
    <t>-</t>
    <phoneticPr fontId="2"/>
  </si>
  <si>
    <t>-</t>
    <phoneticPr fontId="2"/>
  </si>
  <si>
    <t>-</t>
    <phoneticPr fontId="2"/>
  </si>
  <si>
    <t>ふるさとづくり推進基金</t>
    <phoneticPr fontId="11"/>
  </si>
  <si>
    <t>地域福祉基金</t>
    <phoneticPr fontId="11"/>
  </si>
  <si>
    <t>温泉利用施設基金</t>
    <phoneticPr fontId="11"/>
  </si>
  <si>
    <t>町有林有効活用基金</t>
    <phoneticPr fontId="11"/>
  </si>
  <si>
    <t>庁舎維持基金</t>
    <phoneticPr fontId="11"/>
  </si>
  <si>
    <t>一般会計</t>
    <rPh sb="0" eb="2">
      <t>イッパン</t>
    </rPh>
    <rPh sb="2" eb="4">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</si>
  <si>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</si>
  <si>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</si>
  <si>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</si>
  <si>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</si>
  <si>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</si>
  <si>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</si>
  <si>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</si>
  <si>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</si>
  <si>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</si>
  <si>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</si>
  <si>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</si>
  <si>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有形固定資産減価償却率、将来負担比率ともに類似団体平均を上回っている。
将来負担比率は、地方債残高の減少による将来負担額の減少と地方交付税の減少による分母の減少により近年横ばいとなっているが、有形固定資産減価償却率は、昭和30年代に建設された役場庁舎、昭和40年代に建設された藤里中学校校舎が、いずれも有形固定資産減価償却率90%以上となっていることなどにより、比率を押し上げる要因となっている。施設の更新等については公共施設等総合管理計画に基づき、今後も長寿命化改修工事に着手するなど老朽化対策に積極的に取り組んでいく。</t>
    <rPh sb="44" eb="47">
      <t>チホウサイ</t>
    </rPh>
    <rPh sb="47" eb="49">
      <t>ザンダカ</t>
    </rPh>
    <rPh sb="50" eb="52">
      <t>ゲンショウ</t>
    </rPh>
    <rPh sb="55" eb="57">
      <t>ショウライ</t>
    </rPh>
    <rPh sb="57" eb="59">
      <t>フタン</t>
    </rPh>
    <rPh sb="59" eb="60">
      <t>ガク</t>
    </rPh>
    <rPh sb="61" eb="63">
      <t>ゲンショウ</t>
    </rPh>
    <rPh sb="64" eb="66">
      <t>チホウ</t>
    </rPh>
    <rPh sb="66" eb="69">
      <t>コウフゼイ</t>
    </rPh>
    <rPh sb="70" eb="72">
      <t>ゲンショウ</t>
    </rPh>
    <rPh sb="75" eb="77">
      <t>ブンボ</t>
    </rPh>
    <rPh sb="78" eb="80">
      <t>ゲンショウ</t>
    </rPh>
    <rPh sb="83" eb="85">
      <t>キンネン</t>
    </rPh>
    <rPh sb="85" eb="86">
      <t>ヨコ</t>
    </rPh>
    <rPh sb="198" eb="200">
      <t>シセツ</t>
    </rPh>
    <rPh sb="201" eb="203">
      <t>コウシン</t>
    </rPh>
    <rPh sb="203" eb="204">
      <t>トウ</t>
    </rPh>
    <rPh sb="228" eb="229">
      <t>チョウ</t>
    </rPh>
    <rPh sb="229" eb="231">
      <t>ジュミョウ</t>
    </rPh>
    <rPh sb="232" eb="234">
      <t>カイシュウ</t>
    </rPh>
    <rPh sb="234" eb="236">
      <t>コウジ</t>
    </rPh>
    <rPh sb="237" eb="239">
      <t>チャクシュ</t>
    </rPh>
    <phoneticPr fontId="5"/>
  </si>
  <si>
    <t>将来負担比率、実質公債費比率ともに類似団体平均を上回っている。
将来負担比率、実質公債費比率ともに地方交付税の減少による分母の減少により近年横ばいとなっているが、実質公債費比率は公営企業債等繰入金の増加による分子の増加が見込まれるため、今後上昇していくものと想定される。今後も地方交付税算入率の有利な地方債の選択や計画的な借入を進めることで両比率の上昇幅を可能な限り抑制していく。</t>
    <rPh sb="7" eb="9">
      <t>ジッシツ</t>
    </rPh>
    <rPh sb="9" eb="12">
      <t>コウサイヒ</t>
    </rPh>
    <rPh sb="12" eb="14">
      <t>ヒリツ</t>
    </rPh>
    <rPh sb="81" eb="83">
      <t>ジッシツ</t>
    </rPh>
    <rPh sb="83" eb="86">
      <t>コウサイヒ</t>
    </rPh>
    <rPh sb="86" eb="88">
      <t>ヒリツ</t>
    </rPh>
    <rPh sb="89" eb="91">
      <t>コウエイ</t>
    </rPh>
    <rPh sb="91" eb="93">
      <t>キギョウ</t>
    </rPh>
    <rPh sb="93" eb="94">
      <t>サイ</t>
    </rPh>
    <rPh sb="94" eb="95">
      <t>トウ</t>
    </rPh>
    <rPh sb="95" eb="97">
      <t>クリイレ</t>
    </rPh>
    <rPh sb="97" eb="98">
      <t>キン</t>
    </rPh>
    <rPh sb="99" eb="101">
      <t>ゾウカ</t>
    </rPh>
    <rPh sb="104" eb="106">
      <t>ブンシ</t>
    </rPh>
    <rPh sb="107" eb="109">
      <t>ゾウカ</t>
    </rPh>
    <rPh sb="110" eb="112">
      <t>ミコ</t>
    </rPh>
    <rPh sb="118" eb="120">
      <t>コンゴ</t>
    </rPh>
    <rPh sb="120" eb="122">
      <t>ジョウショウ</t>
    </rPh>
    <rPh sb="129" eb="131">
      <t>ソウテイ</t>
    </rPh>
    <rPh sb="135" eb="137">
      <t>コンゴ</t>
    </rPh>
    <rPh sb="138" eb="140">
      <t>チホウ</t>
    </rPh>
    <rPh sb="140" eb="143">
      <t>コウフゼイ</t>
    </rPh>
    <rPh sb="143" eb="145">
      <t>サンニュウ</t>
    </rPh>
    <rPh sb="145" eb="146">
      <t>リツ</t>
    </rPh>
    <rPh sb="147" eb="149">
      <t>ユウリ</t>
    </rPh>
    <rPh sb="150" eb="153">
      <t>チホウサイ</t>
    </rPh>
    <rPh sb="154" eb="156">
      <t>センタク</t>
    </rPh>
    <rPh sb="157" eb="160">
      <t>ケイカクテキ</t>
    </rPh>
    <rPh sb="161" eb="163">
      <t>カリイ</t>
    </rPh>
    <rPh sb="164" eb="165">
      <t>スス</t>
    </rPh>
    <rPh sb="170" eb="171">
      <t>リョウ</t>
    </rPh>
    <rPh sb="171" eb="173">
      <t>ヒリツ</t>
    </rPh>
    <rPh sb="174" eb="176">
      <t>ジョウショウ</t>
    </rPh>
    <rPh sb="176" eb="177">
      <t>ハバ</t>
    </rPh>
    <rPh sb="178" eb="180">
      <t>カノウ</t>
    </rPh>
    <rPh sb="181" eb="182">
      <t>カギ</t>
    </rPh>
    <rPh sb="183" eb="185">
      <t>ヨクセイ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</si>
</sst>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310300</c:v>
                </c:pt>
                <c:pt idx="4">
                  <c:v>317319</c:v>
                </c:pt>
              </c:numCache>
            </c:numRef>
          </c:val>
          <c:smooth val="0"/>
          <c:extLst xmlns:c16r2="http://schemas.microsoft.com/office/drawing/2015/06/chart">
            <c:ext xmlns:c16="http://schemas.microsoft.com/office/drawing/2014/chart" uri="{C3380CC4-5D6E-409C-BE32-E72D297353CC}">
              <c16:uniqueId val="{00000000-A473-4582-8B91-BA0A926269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185235</c:v>
                </c:pt>
                <c:pt idx="1">
                  <c:v>188748</c:v>
                </c:pt>
                <c:pt idx="2">
                  <c:v>184389</c:v>
                </c:pt>
                <c:pt idx="3">
                  <c:v>189869</c:v>
                </c:pt>
                <c:pt idx="4">
                  <c:v>148031</c:v>
                </c:pt>
              </c:numCache>
            </c:numRef>
          </c:val>
          <c:smooth val="0"/>
          <c:extLst xmlns:c16r2="http://schemas.microsoft.com/office/drawing/2015/06/chart">
            <c:ext xmlns:c16="http://schemas.microsoft.com/office/drawing/2014/chart" uri="{C3380CC4-5D6E-409C-BE32-E72D297353CC}">
              <c16:uniqueId val="{00000001-A473-4582-8B91-BA0A92626983}"/>
            </c:ext>
          </c:extLst>
        </c:ser>
        <c:dLbls>
          <c:showLegendKey val="0"/>
          <c:showVal val="0"/>
          <c:showCatName val="0"/>
          <c:showSerName val="0"/>
          <c:showPercent val="0"/>
          <c:showBubbleSize val="0"/>
        </c:dLbls>
        <c:marker val="1"/>
        <c:smooth val="0"/>
        <c:axId val="394773176"/>
        <c:axId val="394773568"/>
      </c:lineChart>
      <c:catAx>
        <c:axId val="394773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773568"/>
        <c:crosses val="autoZero"/>
        <c:auto val="1"/>
        <c:lblAlgn val="ctr"/>
        <c:lblOffset val="100"/>
        <c:tickLblSkip val="1"/>
        <c:tickMarkSkip val="1"/>
        <c:noMultiLvlLbl val="0"/>
      </c:catAx>
      <c:valAx>
        <c:axId val="3947735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773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5.1100000000000003</c:v>
                </c:pt>
                <c:pt idx="1">
                  <c:v>5.33</c:v>
                </c:pt>
                <c:pt idx="2">
                  <c:v>6.21</c:v>
                </c:pt>
                <c:pt idx="3">
                  <c:v>5.58</c:v>
                </c:pt>
                <c:pt idx="4">
                  <c:v>5.84</c:v>
                </c:pt>
              </c:numCache>
            </c:numRef>
          </c:val>
          <c:extLst xmlns:c16r2="http://schemas.microsoft.com/office/drawing/2015/06/chart">
            <c:ext xmlns:c16="http://schemas.microsoft.com/office/drawing/2014/chart" uri="{C3380CC4-5D6E-409C-BE32-E72D297353CC}">
              <c16:uniqueId val="{00000000-62D9-4367-A7D2-19A2D25578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23.6</c:v>
                </c:pt>
                <c:pt idx="1">
                  <c:v>23.62</c:v>
                </c:pt>
                <c:pt idx="2">
                  <c:v>24.07</c:v>
                </c:pt>
                <c:pt idx="3">
                  <c:v>24.28</c:v>
                </c:pt>
                <c:pt idx="4">
                  <c:v>21.08</c:v>
                </c:pt>
              </c:numCache>
            </c:numRef>
          </c:val>
          <c:extLst xmlns:c16r2="http://schemas.microsoft.com/office/drawing/2015/06/chart">
            <c:ext xmlns:c16="http://schemas.microsoft.com/office/drawing/2014/chart" uri="{C3380CC4-5D6E-409C-BE32-E72D297353CC}">
              <c16:uniqueId val="{00000001-62D9-4367-A7D2-19A2D255783F}"/>
            </c:ext>
          </c:extLst>
        </c:ser>
        <c:dLbls>
          <c:showLegendKey val="0"/>
          <c:showVal val="0"/>
          <c:showCatName val="0"/>
          <c:showSerName val="0"/>
          <c:showPercent val="0"/>
          <c:showBubbleSize val="0"/>
        </c:dLbls>
        <c:gapWidth val="250"/>
        <c:overlap val="100"/>
        <c:axId val="394774352"/>
        <c:axId val="394774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-1.53</c:v>
                </c:pt>
                <c:pt idx="1">
                  <c:v>-0.91</c:v>
                </c:pt>
                <c:pt idx="2">
                  <c:v>2.44</c:v>
                </c:pt>
                <c:pt idx="3">
                  <c:v>-1.46</c:v>
                </c:pt>
                <c:pt idx="4">
                  <c:v>-4.5599999999999996</c:v>
                </c:pt>
              </c:numCache>
            </c:numRef>
          </c:val>
          <c:smooth val="0"/>
          <c:extLst xmlns:c16r2="http://schemas.microsoft.com/office/drawing/2015/06/chart">
            <c:ext xmlns:c16="http://schemas.microsoft.com/office/drawing/2014/chart" uri="{C3380CC4-5D6E-409C-BE32-E72D297353CC}">
              <c16:uniqueId val="{00000002-62D9-4367-A7D2-19A2D255783F}"/>
            </c:ext>
          </c:extLst>
        </c:ser>
        <c:dLbls>
          <c:showLegendKey val="0"/>
          <c:showVal val="0"/>
          <c:showCatName val="0"/>
          <c:showSerName val="0"/>
          <c:showPercent val="0"/>
          <c:showBubbleSize val="0"/>
        </c:dLbls>
        <c:marker val="1"/>
        <c:smooth val="0"/>
        <c:axId val="394774352"/>
        <c:axId val="394774744"/>
      </c:lineChart>
      <c:catAx>
        <c:axId val="39477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774744"/>
        <c:crosses val="autoZero"/>
        <c:auto val="1"/>
        <c:lblAlgn val="ctr"/>
        <c:lblOffset val="100"/>
        <c:tickLblSkip val="1"/>
        <c:tickMarkSkip val="1"/>
        <c:noMultiLvlLbl val="0"/>
      </c:catAx>
      <c:valAx>
        <c:axId val="394774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7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8AD3-4598-9D2B-8B31C7204D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D3-4598-9D2B-8B31C7204D0E}"/>
            </c:ext>
          </c:extLst>
        </c:ser>
        <c:ser>
          <c:idx val="2"/>
          <c:order val="2"/>
          <c:tx>
            <c:strRef>
              <c:f>データシート!$A$29</c:f>
              <c:strCache>
                <c:ptCount val="1"/>
                <c:pt idx="0">
                  <c:v>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0.05</c:v>
                </c:pt>
                <c:pt idx="4">
                  <c:v>#N/A</c:v>
                </c:pt>
                <c:pt idx="5">
                  <c:v>0.04</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8AD3-4598-9D2B-8B31C7204D0E}"/>
            </c:ext>
          </c:extLst>
        </c:ser>
        <c:ser>
          <c:idx val="3"/>
          <c:order val="3"/>
          <c:tx>
            <c:strRef>
              <c:f>データシート!$A$30</c:f>
              <c:strCache>
                <c:ptCount val="1"/>
                <c:pt idx="0">
                  <c:v>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0.57999999999999996</c:v>
                </c:pt>
                <c:pt idx="2">
                  <c:v>#N/A</c:v>
                </c:pt>
                <c:pt idx="3">
                  <c:v>0.28000000000000003</c:v>
                </c:pt>
                <c:pt idx="4">
                  <c:v>#N/A</c:v>
                </c:pt>
                <c:pt idx="5">
                  <c:v>0.17</c:v>
                </c:pt>
                <c:pt idx="6">
                  <c:v>#N/A</c:v>
                </c:pt>
                <c:pt idx="7">
                  <c:v>0.28000000000000003</c:v>
                </c:pt>
                <c:pt idx="8">
                  <c:v>#N/A</c:v>
                </c:pt>
                <c:pt idx="9">
                  <c:v>0.15</c:v>
                </c:pt>
              </c:numCache>
            </c:numRef>
          </c:val>
          <c:extLst xmlns:c16r2="http://schemas.microsoft.com/office/drawing/2015/06/chart">
            <c:ext xmlns:c16="http://schemas.microsoft.com/office/drawing/2014/chart" uri="{C3380CC4-5D6E-409C-BE32-E72D297353CC}">
              <c16:uniqueId val="{00000003-8AD3-4598-9D2B-8B31C7204D0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0.06</c:v>
                </c:pt>
                <c:pt idx="4">
                  <c:v>#N/A</c:v>
                </c:pt>
                <c:pt idx="5">
                  <c:v>0.08</c:v>
                </c:pt>
                <c:pt idx="6">
                  <c:v>#N/A</c:v>
                </c:pt>
                <c:pt idx="7">
                  <c:v>0.06</c:v>
                </c:pt>
                <c:pt idx="8">
                  <c:v>#N/A</c:v>
                </c:pt>
                <c:pt idx="9">
                  <c:v>0.17</c:v>
                </c:pt>
              </c:numCache>
            </c:numRef>
          </c:val>
          <c:extLst xmlns:c16r2="http://schemas.microsoft.com/office/drawing/2015/06/chart">
            <c:ext xmlns:c16="http://schemas.microsoft.com/office/drawing/2014/chart" uri="{C3380CC4-5D6E-409C-BE32-E72D297353CC}">
              <c16:uniqueId val="{00000004-8AD3-4598-9D2B-8B31C7204D0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0.22</c:v>
                </c:pt>
                <c:pt idx="4">
                  <c:v>#N/A</c:v>
                </c:pt>
                <c:pt idx="5">
                  <c:v>0.22</c:v>
                </c:pt>
                <c:pt idx="6">
                  <c:v>#N/A</c:v>
                </c:pt>
                <c:pt idx="7">
                  <c:v>0.25</c:v>
                </c:pt>
                <c:pt idx="8">
                  <c:v>#N/A</c:v>
                </c:pt>
                <c:pt idx="9">
                  <c:v>0.41</c:v>
                </c:pt>
              </c:numCache>
            </c:numRef>
          </c:val>
          <c:extLst xmlns:c16r2="http://schemas.microsoft.com/office/drawing/2015/06/chart">
            <c:ext xmlns:c16="http://schemas.microsoft.com/office/drawing/2014/chart" uri="{C3380CC4-5D6E-409C-BE32-E72D297353CC}">
              <c16:uniqueId val="{00000005-8AD3-4598-9D2B-8B31C7204D0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0.67</c:v>
                </c:pt>
                <c:pt idx="4">
                  <c:v>#N/A</c:v>
                </c:pt>
                <c:pt idx="5">
                  <c:v>0.69</c:v>
                </c:pt>
                <c:pt idx="6">
                  <c:v>#N/A</c:v>
                </c:pt>
                <c:pt idx="7">
                  <c:v>0.5</c:v>
                </c:pt>
                <c:pt idx="8">
                  <c:v>#N/A</c:v>
                </c:pt>
                <c:pt idx="9">
                  <c:v>0.75</c:v>
                </c:pt>
              </c:numCache>
            </c:numRef>
          </c:val>
          <c:extLst xmlns:c16r2="http://schemas.microsoft.com/office/drawing/2015/06/chart">
            <c:ext xmlns:c16="http://schemas.microsoft.com/office/drawing/2014/chart" uri="{C3380CC4-5D6E-409C-BE32-E72D297353CC}">
              <c16:uniqueId val="{00000006-8AD3-4598-9D2B-8B31C7204D0E}"/>
            </c:ext>
          </c:extLst>
        </c:ser>
        <c:ser>
          <c:idx val="7"/>
          <c:order val="7"/>
          <c:tx>
            <c:strRef>
              <c:f>データシート!$A$34</c:f>
              <c:strCache>
                <c:ptCount val="1"/>
                <c:pt idx="0">
                  <c:v>介護サービス特別会計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1.04</c:v>
                </c:pt>
                <c:pt idx="2">
                  <c:v>#N/A</c:v>
                </c:pt>
                <c:pt idx="3">
                  <c:v>1.1499999999999999</c:v>
                </c:pt>
                <c:pt idx="4">
                  <c:v>#N/A</c:v>
                </c:pt>
                <c:pt idx="5">
                  <c:v>1.21</c:v>
                </c:pt>
                <c:pt idx="6">
                  <c:v>#N/A</c:v>
                </c:pt>
                <c:pt idx="7">
                  <c:v>0.98</c:v>
                </c:pt>
                <c:pt idx="8">
                  <c:v>#N/A</c:v>
                </c:pt>
                <c:pt idx="9">
                  <c:v>0.84</c:v>
                </c:pt>
              </c:numCache>
            </c:numRef>
          </c:val>
          <c:extLst xmlns:c16r2="http://schemas.microsoft.com/office/drawing/2015/06/chart">
            <c:ext xmlns:c16="http://schemas.microsoft.com/office/drawing/2014/chart" uri="{C3380CC4-5D6E-409C-BE32-E72D297353CC}">
              <c16:uniqueId val="{00000007-8AD3-4598-9D2B-8B31C7204D0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0.75</c:v>
                </c:pt>
                <c:pt idx="2">
                  <c:v>#N/A</c:v>
                </c:pt>
                <c:pt idx="3">
                  <c:v>0.56000000000000005</c:v>
                </c:pt>
                <c:pt idx="4">
                  <c:v>#N/A</c:v>
                </c:pt>
                <c:pt idx="5">
                  <c:v>0.04</c:v>
                </c:pt>
                <c:pt idx="6">
                  <c:v>#N/A</c:v>
                </c:pt>
                <c:pt idx="7">
                  <c:v>0.6</c:v>
                </c:pt>
                <c:pt idx="8">
                  <c:v>#N/A</c:v>
                </c:pt>
                <c:pt idx="9">
                  <c:v>2.73</c:v>
                </c:pt>
              </c:numCache>
            </c:numRef>
          </c:val>
          <c:extLst xmlns:c16r2="http://schemas.microsoft.com/office/drawing/2015/06/chart">
            <c:ext xmlns:c16="http://schemas.microsoft.com/office/drawing/2014/chart" uri="{C3380CC4-5D6E-409C-BE32-E72D297353CC}">
              <c16:uniqueId val="{00000008-8AD3-4598-9D2B-8B31C7204D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5.1100000000000003</c:v>
                </c:pt>
                <c:pt idx="2">
                  <c:v>#N/A</c:v>
                </c:pt>
                <c:pt idx="3">
                  <c:v>5.32</c:v>
                </c:pt>
                <c:pt idx="4">
                  <c:v>#N/A</c:v>
                </c:pt>
                <c:pt idx="5">
                  <c:v>6.2</c:v>
                </c:pt>
                <c:pt idx="6">
                  <c:v>#N/A</c:v>
                </c:pt>
                <c:pt idx="7">
                  <c:v>5.58</c:v>
                </c:pt>
                <c:pt idx="8">
                  <c:v>#N/A</c:v>
                </c:pt>
                <c:pt idx="9">
                  <c:v>5.84</c:v>
                </c:pt>
              </c:numCache>
            </c:numRef>
          </c:val>
          <c:extLst xmlns:c16r2="http://schemas.microsoft.com/office/drawing/2015/06/chart">
            <c:ext xmlns:c16="http://schemas.microsoft.com/office/drawing/2014/chart" uri="{C3380CC4-5D6E-409C-BE32-E72D297353CC}">
              <c16:uniqueId val="{00000009-8AD3-4598-9D2B-8B31C7204D0E}"/>
            </c:ext>
          </c:extLst>
        </c:ser>
        <c:dLbls>
          <c:showLegendKey val="0"/>
          <c:showVal val="0"/>
          <c:showCatName val="0"/>
          <c:showSerName val="0"/>
          <c:showPercent val="0"/>
          <c:showBubbleSize val="0"/>
        </c:dLbls>
        <c:gapWidth val="150"/>
        <c:overlap val="100"/>
        <c:axId val="394775528"/>
        <c:axId val="394775920"/>
      </c:barChart>
      <c:catAx>
        <c:axId val="39477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75920"/>
        <c:crosses val="autoZero"/>
        <c:auto val="1"/>
        <c:lblAlgn val="ctr"/>
        <c:lblOffset val="100"/>
        <c:tickLblSkip val="1"/>
        <c:tickMarkSkip val="1"/>
        <c:noMultiLvlLbl val="0"/>
      </c:catAx>
      <c:valAx>
        <c:axId val="39477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75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311</c:v>
                </c:pt>
                <c:pt idx="5">
                  <c:v>304</c:v>
                </c:pt>
                <c:pt idx="8">
                  <c:v>301</c:v>
                </c:pt>
                <c:pt idx="11">
                  <c:v>285</c:v>
                </c:pt>
                <c:pt idx="14">
                  <c:v>310</c:v>
                </c:pt>
              </c:numCache>
            </c:numRef>
          </c:val>
          <c:extLst xmlns:c16r2="http://schemas.microsoft.com/office/drawing/2015/06/chart">
            <c:ext xmlns:c16="http://schemas.microsoft.com/office/drawing/2014/chart" uri="{C3380CC4-5D6E-409C-BE32-E72D297353CC}">
              <c16:uniqueId val="{00000000-9F99-424F-867F-1C496456EF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99-424F-867F-1C496456EF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51</c:v>
                </c:pt>
                <c:pt idx="3">
                  <c:v>50</c:v>
                </c:pt>
                <c:pt idx="6">
                  <c:v>48</c:v>
                </c:pt>
                <c:pt idx="9">
                  <c:v>47</c:v>
                </c:pt>
                <c:pt idx="12">
                  <c:v>45</c:v>
                </c:pt>
              </c:numCache>
            </c:numRef>
          </c:val>
          <c:extLst xmlns:c16r2="http://schemas.microsoft.com/office/drawing/2015/06/chart">
            <c:ext xmlns:c16="http://schemas.microsoft.com/office/drawing/2014/chart" uri="{C3380CC4-5D6E-409C-BE32-E72D297353CC}">
              <c16:uniqueId val="{00000002-9F99-424F-867F-1C496456EF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3-9F99-424F-867F-1C496456EF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c:v>
                </c:pt>
                <c:pt idx="3">
                  <c:v>97</c:v>
                </c:pt>
                <c:pt idx="6">
                  <c:v>96</c:v>
                </c:pt>
                <c:pt idx="9">
                  <c:v>108</c:v>
                </c:pt>
                <c:pt idx="12">
                  <c:v>126</c:v>
                </c:pt>
              </c:numCache>
            </c:numRef>
          </c:val>
          <c:extLst xmlns:c16r2="http://schemas.microsoft.com/office/drawing/2015/06/chart">
            <c:ext xmlns:c16="http://schemas.microsoft.com/office/drawing/2014/chart" uri="{C3380CC4-5D6E-409C-BE32-E72D297353CC}">
              <c16:uniqueId val="{00000004-9F99-424F-867F-1C496456EF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99-424F-867F-1C496456EF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99-424F-867F-1C496456EF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362</c:v>
                </c:pt>
                <c:pt idx="3">
                  <c:v>339</c:v>
                </c:pt>
                <c:pt idx="6">
                  <c:v>322</c:v>
                </c:pt>
                <c:pt idx="9">
                  <c:v>284</c:v>
                </c:pt>
                <c:pt idx="12">
                  <c:v>313</c:v>
                </c:pt>
              </c:numCache>
            </c:numRef>
          </c:val>
          <c:extLst xmlns:c16r2="http://schemas.microsoft.com/office/drawing/2015/06/chart">
            <c:ext xmlns:c16="http://schemas.microsoft.com/office/drawing/2014/chart" uri="{C3380CC4-5D6E-409C-BE32-E72D297353CC}">
              <c16:uniqueId val="{00000007-9F99-424F-867F-1C496456EF6A}"/>
            </c:ext>
          </c:extLst>
        </c:ser>
        <c:dLbls>
          <c:showLegendKey val="0"/>
          <c:showVal val="0"/>
          <c:showCatName val="0"/>
          <c:showSerName val="0"/>
          <c:showPercent val="0"/>
          <c:showBubbleSize val="0"/>
        </c:dLbls>
        <c:gapWidth val="100"/>
        <c:overlap val="100"/>
        <c:axId val="446494000"/>
        <c:axId val="446494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201</c:v>
                </c:pt>
                <c:pt idx="2">
                  <c:v>#N/A</c:v>
                </c:pt>
                <c:pt idx="3">
                  <c:v>#N/A</c:v>
                </c:pt>
                <c:pt idx="4">
                  <c:v>185</c:v>
                </c:pt>
                <c:pt idx="5">
                  <c:v>#N/A</c:v>
                </c:pt>
                <c:pt idx="6">
                  <c:v>#N/A</c:v>
                </c:pt>
                <c:pt idx="7">
                  <c:v>168</c:v>
                </c:pt>
                <c:pt idx="8">
                  <c:v>#N/A</c:v>
                </c:pt>
                <c:pt idx="9">
                  <c:v>#N/A</c:v>
                </c:pt>
                <c:pt idx="10">
                  <c:v>156</c:v>
                </c:pt>
                <c:pt idx="11">
                  <c:v>#N/A</c:v>
                </c:pt>
                <c:pt idx="12">
                  <c:v>#N/A</c:v>
                </c:pt>
                <c:pt idx="13">
                  <c:v>176</c:v>
                </c:pt>
                <c:pt idx="14">
                  <c:v>#N/A</c:v>
                </c:pt>
              </c:numCache>
            </c:numRef>
          </c:val>
          <c:smooth val="0"/>
          <c:extLst xmlns:c16r2="http://schemas.microsoft.com/office/drawing/2015/06/chart">
            <c:ext xmlns:c16="http://schemas.microsoft.com/office/drawing/2014/chart" uri="{C3380CC4-5D6E-409C-BE32-E72D297353CC}">
              <c16:uniqueId val="{00000008-9F99-424F-867F-1C496456EF6A}"/>
            </c:ext>
          </c:extLst>
        </c:ser>
        <c:dLbls>
          <c:showLegendKey val="0"/>
          <c:showVal val="0"/>
          <c:showCatName val="0"/>
          <c:showSerName val="0"/>
          <c:showPercent val="0"/>
          <c:showBubbleSize val="0"/>
        </c:dLbls>
        <c:marker val="1"/>
        <c:smooth val="0"/>
        <c:axId val="446494000"/>
        <c:axId val="446494392"/>
      </c:lineChart>
      <c:catAx>
        <c:axId val="44649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494392"/>
        <c:crosses val="autoZero"/>
        <c:auto val="1"/>
        <c:lblAlgn val="ctr"/>
        <c:lblOffset val="100"/>
        <c:tickLblSkip val="1"/>
        <c:tickMarkSkip val="1"/>
        <c:noMultiLvlLbl val="0"/>
      </c:catAx>
      <c:valAx>
        <c:axId val="446494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49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3525</c:v>
                </c:pt>
                <c:pt idx="5">
                  <c:v>3566</c:v>
                </c:pt>
                <c:pt idx="8">
                  <c:v>3673</c:v>
                </c:pt>
                <c:pt idx="11">
                  <c:v>3635</c:v>
                </c:pt>
                <c:pt idx="14">
                  <c:v>3577</c:v>
                </c:pt>
              </c:numCache>
            </c:numRef>
          </c:val>
          <c:extLst xmlns:c16r2="http://schemas.microsoft.com/office/drawing/2015/06/chart">
            <c:ext xmlns:c16="http://schemas.microsoft.com/office/drawing/2014/chart" uri="{C3380CC4-5D6E-409C-BE32-E72D297353CC}">
              <c16:uniqueId val="{00000000-7E23-4481-9A0E-EFACDC668E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c:v>
                </c:pt>
                <c:pt idx="5">
                  <c:v>13</c:v>
                </c:pt>
                <c:pt idx="8">
                  <c:v>10</c:v>
                </c:pt>
                <c:pt idx="11">
                  <c:v>6</c:v>
                </c:pt>
                <c:pt idx="14">
                  <c:v>4</c:v>
                </c:pt>
              </c:numCache>
            </c:numRef>
          </c:val>
          <c:extLst xmlns:c16r2="http://schemas.microsoft.com/office/drawing/2015/06/chart">
            <c:ext xmlns:c16="http://schemas.microsoft.com/office/drawing/2014/chart" uri="{C3380CC4-5D6E-409C-BE32-E72D297353CC}">
              <c16:uniqueId val="{00000001-7E23-4481-9A0E-EFACDC668E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1290</c:v>
                </c:pt>
                <c:pt idx="5">
                  <c:v>1296</c:v>
                </c:pt>
                <c:pt idx="8">
                  <c:v>1446</c:v>
                </c:pt>
                <c:pt idx="11">
                  <c:v>1465</c:v>
                </c:pt>
                <c:pt idx="14">
                  <c:v>1343</c:v>
                </c:pt>
              </c:numCache>
            </c:numRef>
          </c:val>
          <c:extLst xmlns:c16r2="http://schemas.microsoft.com/office/drawing/2015/06/chart">
            <c:ext xmlns:c16="http://schemas.microsoft.com/office/drawing/2014/chart" uri="{C3380CC4-5D6E-409C-BE32-E72D297353CC}">
              <c16:uniqueId val="{00000002-7E23-4481-9A0E-EFACDC668E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E23-4481-9A0E-EFACDC668E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E23-4481-9A0E-EFACDC668E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347</c:v>
                </c:pt>
                <c:pt idx="3">
                  <c:v>301</c:v>
                </c:pt>
                <c:pt idx="6">
                  <c:v>248</c:v>
                </c:pt>
                <c:pt idx="9">
                  <c:v>208</c:v>
                </c:pt>
                <c:pt idx="12">
                  <c:v>168</c:v>
                </c:pt>
              </c:numCache>
            </c:numRef>
          </c:val>
          <c:extLst xmlns:c16r2="http://schemas.microsoft.com/office/drawing/2015/06/chart">
            <c:ext xmlns:c16="http://schemas.microsoft.com/office/drawing/2014/chart" uri="{C3380CC4-5D6E-409C-BE32-E72D297353CC}">
              <c16:uniqueId val="{00000005-7E23-4481-9A0E-EFACDC668E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595</c:v>
                </c:pt>
                <c:pt idx="3">
                  <c:v>533</c:v>
                </c:pt>
                <c:pt idx="6">
                  <c:v>481</c:v>
                </c:pt>
                <c:pt idx="9">
                  <c:v>464</c:v>
                </c:pt>
                <c:pt idx="12">
                  <c:v>429</c:v>
                </c:pt>
              </c:numCache>
            </c:numRef>
          </c:val>
          <c:extLst xmlns:c16r2="http://schemas.microsoft.com/office/drawing/2015/06/chart">
            <c:ext xmlns:c16="http://schemas.microsoft.com/office/drawing/2014/chart" uri="{C3380CC4-5D6E-409C-BE32-E72D297353CC}">
              <c16:uniqueId val="{00000006-7E23-4481-9A0E-EFACDC668E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c:v>
                </c:pt>
                <c:pt idx="3">
                  <c:v>11</c:v>
                </c:pt>
                <c:pt idx="6">
                  <c:v>9</c:v>
                </c:pt>
                <c:pt idx="9">
                  <c:v>7</c:v>
                </c:pt>
                <c:pt idx="12">
                  <c:v>5</c:v>
                </c:pt>
              </c:numCache>
            </c:numRef>
          </c:val>
          <c:extLst xmlns:c16r2="http://schemas.microsoft.com/office/drawing/2015/06/chart">
            <c:ext xmlns:c16="http://schemas.microsoft.com/office/drawing/2014/chart" uri="{C3380CC4-5D6E-409C-BE32-E72D297353CC}">
              <c16:uniqueId val="{00000007-7E23-4481-9A0E-EFACDC668E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1948</c:v>
                </c:pt>
                <c:pt idx="3">
                  <c:v>1982</c:v>
                </c:pt>
                <c:pt idx="6">
                  <c:v>1919</c:v>
                </c:pt>
                <c:pt idx="9">
                  <c:v>1926</c:v>
                </c:pt>
                <c:pt idx="12">
                  <c:v>1895</c:v>
                </c:pt>
              </c:numCache>
            </c:numRef>
          </c:val>
          <c:extLst xmlns:c16r2="http://schemas.microsoft.com/office/drawing/2015/06/chart">
            <c:ext xmlns:c16="http://schemas.microsoft.com/office/drawing/2014/chart" uri="{C3380CC4-5D6E-409C-BE32-E72D297353CC}">
              <c16:uniqueId val="{00000008-7E23-4481-9A0E-EFACDC668E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218</c:v>
                </c:pt>
                <c:pt idx="3">
                  <c:v>174</c:v>
                </c:pt>
                <c:pt idx="6">
                  <c:v>130</c:v>
                </c:pt>
                <c:pt idx="9">
                  <c:v>86</c:v>
                </c:pt>
                <c:pt idx="12">
                  <c:v>42</c:v>
                </c:pt>
              </c:numCache>
            </c:numRef>
          </c:val>
          <c:extLst xmlns:c16r2="http://schemas.microsoft.com/office/drawing/2015/06/chart">
            <c:ext xmlns:c16="http://schemas.microsoft.com/office/drawing/2014/chart" uri="{C3380CC4-5D6E-409C-BE32-E72D297353CC}">
              <c16:uniqueId val="{00000009-7E23-4481-9A0E-EFACDC668E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3069</c:v>
                </c:pt>
                <c:pt idx="3">
                  <c:v>3075</c:v>
                </c:pt>
                <c:pt idx="6">
                  <c:v>3183</c:v>
                </c:pt>
                <c:pt idx="9">
                  <c:v>3168</c:v>
                </c:pt>
                <c:pt idx="12">
                  <c:v>3133</c:v>
                </c:pt>
              </c:numCache>
            </c:numRef>
          </c:val>
          <c:extLst xmlns:c16r2="http://schemas.microsoft.com/office/drawing/2015/06/chart">
            <c:ext xmlns:c16="http://schemas.microsoft.com/office/drawing/2014/chart" uri="{C3380CC4-5D6E-409C-BE32-E72D297353CC}">
              <c16:uniqueId val="{0000000A-7E23-4481-9A0E-EFACDC668EC8}"/>
            </c:ext>
          </c:extLst>
        </c:ser>
        <c:dLbls>
          <c:showLegendKey val="0"/>
          <c:showVal val="0"/>
          <c:showCatName val="0"/>
          <c:showSerName val="0"/>
          <c:showPercent val="0"/>
          <c:showBubbleSize val="0"/>
        </c:dLbls>
        <c:gapWidth val="100"/>
        <c:overlap val="100"/>
        <c:axId val="446495568"/>
        <c:axId val="45060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1362</c:v>
                </c:pt>
                <c:pt idx="2">
                  <c:v>#N/A</c:v>
                </c:pt>
                <c:pt idx="3">
                  <c:v>#N/A</c:v>
                </c:pt>
                <c:pt idx="4">
                  <c:v>1201</c:v>
                </c:pt>
                <c:pt idx="5">
                  <c:v>#N/A</c:v>
                </c:pt>
                <c:pt idx="6">
                  <c:v>#N/A</c:v>
                </c:pt>
                <c:pt idx="7">
                  <c:v>841</c:v>
                </c:pt>
                <c:pt idx="8">
                  <c:v>#N/A</c:v>
                </c:pt>
                <c:pt idx="9">
                  <c:v>#N/A</c:v>
                </c:pt>
                <c:pt idx="10">
                  <c:v>754</c:v>
                </c:pt>
                <c:pt idx="11">
                  <c:v>#N/A</c:v>
                </c:pt>
                <c:pt idx="12">
                  <c:v>#N/A</c:v>
                </c:pt>
                <c:pt idx="13">
                  <c:v>748</c:v>
                </c:pt>
                <c:pt idx="14">
                  <c:v>#N/A</c:v>
                </c:pt>
              </c:numCache>
            </c:numRef>
          </c:val>
          <c:smooth val="0"/>
          <c:extLst xmlns:c16r2="http://schemas.microsoft.com/office/drawing/2015/06/chart">
            <c:ext xmlns:c16="http://schemas.microsoft.com/office/drawing/2014/chart" uri="{C3380CC4-5D6E-409C-BE32-E72D297353CC}">
              <c16:uniqueId val="{0000000B-7E23-4481-9A0E-EFACDC668EC8}"/>
            </c:ext>
          </c:extLst>
        </c:ser>
        <c:dLbls>
          <c:showLegendKey val="0"/>
          <c:showVal val="0"/>
          <c:showCatName val="0"/>
          <c:showSerName val="0"/>
          <c:showPercent val="0"/>
          <c:showBubbleSize val="0"/>
        </c:dLbls>
        <c:marker val="1"/>
        <c:smooth val="0"/>
        <c:axId val="446495568"/>
        <c:axId val="450603040"/>
      </c:lineChart>
      <c:catAx>
        <c:axId val="44649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603040"/>
        <c:crosses val="autoZero"/>
        <c:auto val="1"/>
        <c:lblAlgn val="ctr"/>
        <c:lblOffset val="100"/>
        <c:tickLblSkip val="1"/>
        <c:tickMarkSkip val="1"/>
        <c:noMultiLvlLbl val="0"/>
      </c:catAx>
      <c:valAx>
        <c:axId val="4506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49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553</c:v>
                </c:pt>
                <c:pt idx="1">
                  <c:v>540</c:v>
                </c:pt>
                <c:pt idx="2">
                  <c:v>444</c:v>
                </c:pt>
              </c:numCache>
            </c:numRef>
          </c:val>
          <c:extLst xmlns:c16r2="http://schemas.microsoft.com/office/drawing/2015/06/chart">
            <c:ext xmlns:c16="http://schemas.microsoft.com/office/drawing/2014/chart" uri="{C3380CC4-5D6E-409C-BE32-E72D297353CC}">
              <c16:uniqueId val="{00000000-D38B-4267-8432-F69FA25602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332</c:v>
                </c:pt>
                <c:pt idx="1">
                  <c:v>383</c:v>
                </c:pt>
                <c:pt idx="2">
                  <c:v>383</c:v>
                </c:pt>
              </c:numCache>
            </c:numRef>
          </c:val>
          <c:extLst xmlns:c16r2="http://schemas.microsoft.com/office/drawing/2015/06/chart">
            <c:ext xmlns:c16="http://schemas.microsoft.com/office/drawing/2014/chart" uri="{C3380CC4-5D6E-409C-BE32-E72D297353CC}">
              <c16:uniqueId val="{00000001-D38B-4267-8432-F69FA25602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430</c:v>
                </c:pt>
                <c:pt idx="1">
                  <c:v>412</c:v>
                </c:pt>
                <c:pt idx="2">
                  <c:v>368</c:v>
                </c:pt>
              </c:numCache>
            </c:numRef>
          </c:val>
          <c:extLst xmlns:c16r2="http://schemas.microsoft.com/office/drawing/2015/06/chart">
            <c:ext xmlns:c16="http://schemas.microsoft.com/office/drawing/2014/chart" uri="{C3380CC4-5D6E-409C-BE32-E72D297353CC}">
              <c16:uniqueId val="{00000002-D38B-4267-8432-F69FA2560293}"/>
            </c:ext>
          </c:extLst>
        </c:ser>
        <c:dLbls>
          <c:showLegendKey val="0"/>
          <c:showVal val="0"/>
          <c:showCatName val="0"/>
          <c:showSerName val="0"/>
          <c:showPercent val="0"/>
          <c:showBubbleSize val="0"/>
        </c:dLbls>
        <c:gapWidth val="120"/>
        <c:overlap val="100"/>
        <c:axId val="450604216"/>
        <c:axId val="450604608"/>
      </c:barChart>
      <c:catAx>
        <c:axId val="45060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0604608"/>
        <c:crosses val="autoZero"/>
        <c:auto val="1"/>
        <c:lblAlgn val="ctr"/>
        <c:lblOffset val="100"/>
        <c:tickLblSkip val="1"/>
        <c:tickMarkSkip val="1"/>
        <c:noMultiLvlLbl val="0"/>
      </c:catAx>
      <c:valAx>
        <c:axId val="450604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060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E1-45B7-AFF9-C16C11753ACC}"/>
                </c:ext>
                <c:ext xmlns:c15="http://schemas.microsoft.com/office/drawing/2012/chart" uri="{CE6537A1-D6FC-4f65-9D91-7224C49458BB}">
                  <c15:dlblFieldTable>
                    <c15:dlblFTEntry>
                      <c15:txfldGUID>{C41F2713-75BC-4F61-8CAB-716D45D698C2}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E1-45B7-AFF9-C16C11753ACC}"/>
                </c:ext>
                <c:ext xmlns:c15="http://schemas.microsoft.com/office/drawing/2012/chart" uri="{CE6537A1-D6FC-4f65-9D91-7224C49458BB}">
                  <c15:dlblFieldTable>
                    <c15:dlblFTEntry>
                      <c15:txfldGUID>{8FB34EFE-B29C-4288-A5CD-9C30A6DBFFE8}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E1-45B7-AFF9-C16C11753ACC}"/>
                </c:ext>
                <c:ext xmlns:c15="http://schemas.microsoft.com/office/drawing/2012/chart" uri="{CE6537A1-D6FC-4f65-9D91-7224C49458BB}">
                  <c15:dlblFieldTable>
                    <c15:dlblFTEntry>
                      <c15:txfldGUID>{FE1344BC-85AC-4E0A-A652-6C3290F6F1B8}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E1-45B7-AFF9-C16C11753ACC}"/>
                </c:ext>
                <c:ext xmlns:c15="http://schemas.microsoft.com/office/drawing/2012/chart" uri="{CE6537A1-D6FC-4f65-9D91-7224C49458BB}">
                  <c15:dlblFieldTable>
                    <c15:dlblFTEntry>
                      <c15:txfldGUID>{A9C7B01C-30D4-49F5-A5AC-7C7994ABA225}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E1-45B7-AFF9-C16C11753ACC}"/>
                </c:ext>
                <c:ext xmlns:c15="http://schemas.microsoft.com/office/drawing/2012/chart" uri="{CE6537A1-D6FC-4f65-9D91-7224C49458BB}">
                  <c15:dlblFieldTable>
                    <c15:dlblFTEntry>
                      <c15:txfldGUID>{B33000E8-977F-437F-B461-925CCCD6F129}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E1-45B7-AFF9-C16C11753ACC}"/>
                </c:ext>
                <c:ext xmlns:c15="http://schemas.microsoft.com/office/drawing/2012/chart" uri="{CE6537A1-D6FC-4f65-9D91-7224C49458BB}">
                  <c15:dlblFieldTable>
                    <c15:dlblFTEntry>
                      <c15:txfldGUID>{48077B24-B490-45CA-A2A4-EEAF2348137E}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E1-45B7-AFF9-C16C11753ACC}"/>
                </c:ext>
                <c:ext xmlns:c15="http://schemas.microsoft.com/office/drawing/2012/chart" uri="{CE6537A1-D6FC-4f65-9D91-7224C49458BB}">
                  <c15:layout/>
                  <c15:dlblFieldTable>
                    <c15:dlblFTEntry>
                      <c15:txfldGUID>{F1F46167-A7BA-47BC-B1B2-DBAF3375D789}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E1-45B7-AFF9-C16C11753ACC}"/>
                </c:ext>
                <c:ext xmlns:c15="http://schemas.microsoft.com/office/drawing/2012/chart" uri="{CE6537A1-D6FC-4f65-9D91-7224C49458BB}">
                  <c15:layout/>
                  <c15:dlblFieldTable>
                    <c15:dlblFTEntry>
                      <c15:txfldGUID>{8BFAB05C-42DA-4259-9770-A1E8F1799C29}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E1-45B7-AFF9-C16C11753ACC}"/>
                </c:ext>
                <c:ext xmlns:c15="http://schemas.microsoft.com/office/drawing/2012/chart" uri="{CE6537A1-D6FC-4f65-9D91-7224C49458BB}">
                  <c15:layout/>
                  <c15:dlblFieldTable>
                    <c15:dlblFTEntry>
                      <c15:txfldGUID>{F1FDB48D-EB19-46FA-9AD9-64B46EB0E729}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59.2</c:v>
                </c:pt>
                <c:pt idx="24">
                  <c:v>60.2</c:v>
                </c:pt>
                <c:pt idx="32">
                  <c:v>59</c:v>
                </c:pt>
              </c:numCache>
            </c:numRef>
          </c:xVal>
          <c:yVal>
            <c:numRef>
              <c:f>公会計指標分析・財政指標組合せ分析表!$BP$51:$DC$51</c:f>
              <c:numCache>
                <c:formatCode>#,##0.0;"▲ "#,##0.0</c:formatCode>
                <c:ptCount val="40"/>
                <c:pt idx="16">
                  <c:v>41.9</c:v>
                </c:pt>
                <c:pt idx="24">
                  <c:v>38.700000000000003</c:v>
                </c:pt>
                <c:pt idx="32">
                  <c:v>41.4</c:v>
                </c:pt>
              </c:numCache>
            </c:numRef>
          </c:yVal>
          <c:smooth val="0"/>
          <c:extLst xmlns:c16r2="http://schemas.microsoft.com/office/drawing/2015/06/chart">
            <c:ext xmlns:c16="http://schemas.microsoft.com/office/drawing/2014/chart" uri="{C3380CC4-5D6E-409C-BE32-E72D297353CC}">
              <c16:uniqueId val="{00000009-17E1-45B7-AFF9-C16C11753A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E1-45B7-AFF9-C16C11753ACC}"/>
                </c:ext>
                <c:ext xmlns:c15="http://schemas.microsoft.com/office/drawing/2012/chart" uri="{CE6537A1-D6FC-4f65-9D91-7224C49458BB}">
                  <c15:dlblFieldTable>
                    <c15:dlblFTEntry>
                      <c15:txfldGUID>{F566D0E0-969F-47BE-A4FC-2D0CC1D427E2}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E1-45B7-AFF9-C16C11753ACC}"/>
                </c:ext>
                <c:ext xmlns:c15="http://schemas.microsoft.com/office/drawing/2012/chart" uri="{CE6537A1-D6FC-4f65-9D91-7224C49458BB}">
                  <c15:dlblFieldTable>
                    <c15:dlblFTEntry>
                      <c15:txfldGUID>{A49F35D2-9D0E-40AE-864D-5CB4A79FEEF2}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E1-45B7-AFF9-C16C11753ACC}"/>
                </c:ext>
                <c:ext xmlns:c15="http://schemas.microsoft.com/office/drawing/2012/chart" uri="{CE6537A1-D6FC-4f65-9D91-7224C49458BB}">
                  <c15:dlblFieldTable>
                    <c15:dlblFTEntry>
                      <c15:txfldGUID>{2F31B419-6BFA-4908-AEF3-3A62DD1135D0}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E1-45B7-AFF9-C16C11753ACC}"/>
                </c:ext>
                <c:ext xmlns:c15="http://schemas.microsoft.com/office/drawing/2012/chart" uri="{CE6537A1-D6FC-4f65-9D91-7224C49458BB}">
                  <c15:dlblFieldTable>
                    <c15:dlblFTEntry>
                      <c15:txfldGUID>{4062B602-C8AE-4B00-A06D-2293525657C0}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E1-45B7-AFF9-C16C11753ACC}"/>
                </c:ext>
                <c:ext xmlns:c15="http://schemas.microsoft.com/office/drawing/2012/chart" uri="{CE6537A1-D6FC-4f65-9D91-7224C49458BB}">
                  <c15:dlblFieldTable>
                    <c15:dlblFTEntry>
                      <c15:txfldGUID>{A41837E9-CF60-41AF-9647-B5D7BD223307}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E1-45B7-AFF9-C16C11753ACC}"/>
                </c:ext>
                <c:ext xmlns:c15="http://schemas.microsoft.com/office/drawing/2012/chart" uri="{CE6537A1-D6FC-4f65-9D91-7224C49458BB}">
                  <c15:dlblFieldTable>
                    <c15:dlblFTEntry>
                      <c15:txfldGUID>{98A848F7-AFC6-4AB8-BF60-633901CA7C8E}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E1-45B7-AFF9-C16C11753ACC}"/>
                </c:ext>
                <c:ext xmlns:c15="http://schemas.microsoft.com/office/drawing/2012/chart" uri="{CE6537A1-D6FC-4f65-9D91-7224C49458BB}">
                  <c15:layout/>
                  <c15:dlblFieldTable>
                    <c15:dlblFTEntry>
                      <c15:txfldGUID>{454CA9F0-C50E-4D20-BABD-69B3D969D972}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E1-45B7-AFF9-C16C11753ACC}"/>
                </c:ext>
                <c:ext xmlns:c15="http://schemas.microsoft.com/office/drawing/2012/chart" uri="{CE6537A1-D6FC-4f65-9D91-7224C49458BB}">
                  <c15:layout/>
                  <c15:dlblFieldTable>
                    <c15:dlblFTEntry>
                      <c15:txfldGUID>{3A22DA71-725B-4518-832E-AF1D2FAFFA5C}</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E1-45B7-AFF9-C16C11753ACC}"/>
                </c:ext>
                <c:ext xmlns:c15="http://schemas.microsoft.com/office/drawing/2012/chart" uri="{CE6537A1-D6FC-4f65-9D91-7224C49458BB}">
                  <c15:layout/>
                  <c15:dlblFieldTable>
                    <c15:dlblFTEntry>
                      <c15:txfldGUID>{5F0104F3-80CF-4D30-ACEF-43670D911D9E}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7E1-45B7-AFF9-C16C11753ACC}"/>
            </c:ext>
          </c:extLst>
        </c:ser>
        <c:dLbls>
          <c:showLegendKey val="0"/>
          <c:showVal val="1"/>
          <c:showCatName val="0"/>
          <c:showSerName val="0"/>
          <c:showPercent val="0"/>
          <c:showBubbleSize val="0"/>
        </c:dLbls>
        <c:axId val="446495176"/>
        <c:axId val="446493608"/>
      </c:scatterChart>
      <c:valAx>
        <c:axId val="446495176"/>
        <c:scaling>
          <c:orientation val="minMax"/>
          <c:max val="60.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493608"/>
        <c:crosses val="autoZero"/>
        <c:crossBetween val="midCat"/>
      </c:valAx>
      <c:valAx>
        <c:axId val="446493608"/>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495176"/>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CC-4C65-8789-02661E8A8E13}"/>
                </c:ext>
                <c:ext xmlns:c15="http://schemas.microsoft.com/office/drawing/2012/chart" uri="{CE6537A1-D6FC-4f65-9D91-7224C49458BB}">
                  <c15:dlblFieldTable>
                    <c15:dlblFTEntry>
                      <c15:txfldGUID>{8FFCB4F9-14BF-4CE5-B6FA-80ABA056646E}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CC-4C65-8789-02661E8A8E13}"/>
                </c:ext>
                <c:ext xmlns:c15="http://schemas.microsoft.com/office/drawing/2012/chart" uri="{CE6537A1-D6FC-4f65-9D91-7224C49458BB}">
                  <c15:dlblFieldTable>
                    <c15:dlblFTEntry>
                      <c15:txfldGUID>{286EDF9B-EA3C-460E-8DBC-D74D29620287}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CC-4C65-8789-02661E8A8E13}"/>
                </c:ext>
                <c:ext xmlns:c15="http://schemas.microsoft.com/office/drawing/2012/chart" uri="{CE6537A1-D6FC-4f65-9D91-7224C49458BB}">
                  <c15:dlblFieldTable>
                    <c15:dlblFTEntry>
                      <c15:txfldGUID>{D281258A-53CB-4E2D-95F3-C32EE5EA2F87}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CC-4C65-8789-02661E8A8E13}"/>
                </c:ext>
                <c:ext xmlns:c15="http://schemas.microsoft.com/office/drawing/2012/chart" uri="{CE6537A1-D6FC-4f65-9D91-7224C49458BB}">
                  <c15:dlblFieldTable>
                    <c15:dlblFTEntry>
                      <c15:txfldGUID>{E1B9375E-5C35-47CF-97AB-CE8C2CB83EED}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CC-4C65-8789-02661E8A8E13}"/>
                </c:ext>
                <c:ext xmlns:c15="http://schemas.microsoft.com/office/drawing/2012/chart" uri="{CE6537A1-D6FC-4f65-9D91-7224C49458BB}">
                  <c15:dlblFieldTable>
                    <c15:dlblFTEntry>
                      <c15:txfldGUID>{8A01DF31-193D-4E15-B1F6-BF40FC0F3627}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CC-4C65-8789-02661E8A8E13}"/>
                </c:ext>
                <c:ext xmlns:c15="http://schemas.microsoft.com/office/drawing/2012/chart" uri="{CE6537A1-D6FC-4f65-9D91-7224C49458BB}">
                  <c15:dlblFieldTable>
                    <c15:dlblFTEntry>
                      <c15:txfldGUID>{40091AE5-AAAA-4061-9B85-562D54AE4DAD}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CC-4C65-8789-02661E8A8E13}"/>
                </c:ext>
                <c:ext xmlns:c15="http://schemas.microsoft.com/office/drawing/2012/chart" uri="{CE6537A1-D6FC-4f65-9D91-7224C49458BB}">
                  <c15:dlblFieldTable>
                    <c15:dlblFTEntry>
                      <c15:txfldGUID>{9801C5E2-ADD9-4EAF-8A44-36735BDE768E}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66849855034507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CC-4C65-8789-02661E8A8E13}"/>
                </c:ext>
                <c:ext xmlns:c15="http://schemas.microsoft.com/office/drawing/2012/chart" uri="{CE6537A1-D6FC-4f65-9D91-7224C49458BB}">
                  <c15:dlblFieldTable>
                    <c15:dlblFTEntry>
                      <c15:txfldGUID>{A7A2A164-2CC7-4031-82E1-5CD269A1927A}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2.671099773477058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CC-4C65-8789-02661E8A8E13}"/>
                </c:ext>
                <c:ext xmlns:c15="http://schemas.microsoft.com/office/drawing/2012/chart" uri="{CE6537A1-D6FC-4f65-9D91-7224C49458BB}">
                  <c15:dlblFieldTable>
                    <c15:dlblFTEntry>
                      <c15:txfldGUID>{C5160B85-4CA4-4DBD-B215-F75E0D7FB147}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10.5</c:v>
                </c:pt>
                <c:pt idx="16">
                  <c:v>9.3000000000000007</c:v>
                </c:pt>
                <c:pt idx="24">
                  <c:v>8.6</c:v>
                </c:pt>
                <c:pt idx="32">
                  <c:v>8.6999999999999993</c:v>
                </c:pt>
              </c:numCache>
            </c:numRef>
          </c:xVal>
          <c:yVal>
            <c:numRef>
              <c:f>公会計指標分析・財政指標組合せ分析表!$BP$73:$DC$73</c:f>
              <c:numCache>
                <c:formatCode>#,##0.0;"▲ "#,##0.0</c:formatCode>
                <c:ptCount val="40"/>
                <c:pt idx="0">
                  <c:v>68.2</c:v>
                </c:pt>
                <c:pt idx="8">
                  <c:v>62.7</c:v>
                </c:pt>
                <c:pt idx="16">
                  <c:v>41.9</c:v>
                </c:pt>
                <c:pt idx="24">
                  <c:v>38.700000000000003</c:v>
                </c:pt>
                <c:pt idx="32">
                  <c:v>41.4</c:v>
                </c:pt>
              </c:numCache>
            </c:numRef>
          </c:yVal>
          <c:smooth val="0"/>
          <c:extLst xmlns:c16r2="http://schemas.microsoft.com/office/drawing/2015/06/chart">
            <c:ext xmlns:c16="http://schemas.microsoft.com/office/drawing/2014/chart" uri="{C3380CC4-5D6E-409C-BE32-E72D297353CC}">
              <c16:uniqueId val="{00000009-3FCC-4C65-8789-02661E8A8E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CC-4C65-8789-02661E8A8E13}"/>
                </c:ext>
                <c:ext xmlns:c15="http://schemas.microsoft.com/office/drawing/2012/chart" uri="{CE6537A1-D6FC-4f65-9D91-7224C49458BB}">
                  <c15:dlblFieldTable>
                    <c15:dlblFTEntry>
                      <c15:txfldGUID>{FAC1A37D-7DB9-45F7-AB2A-F920FB929718}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CC-4C65-8789-02661E8A8E13}"/>
                </c:ext>
                <c:ext xmlns:c15="http://schemas.microsoft.com/office/drawing/2012/chart" uri="{CE6537A1-D6FC-4f65-9D91-7224C49458BB}">
                  <c15:dlblFieldTable>
                    <c15:dlblFTEntry>
                      <c15:txfldGUID>{042889F3-CE1B-4334-A21A-B61F358BC010}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CC-4C65-8789-02661E8A8E13}"/>
                </c:ext>
                <c:ext xmlns:c15="http://schemas.microsoft.com/office/drawing/2012/chart" uri="{CE6537A1-D6FC-4f65-9D91-7224C49458BB}">
                  <c15:dlblFieldTable>
                    <c15:dlblFTEntry>
                      <c15:txfldGUID>{AAD7EE2C-2400-4D62-9E79-97691C1CB20E}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CC-4C65-8789-02661E8A8E13}"/>
                </c:ext>
                <c:ext xmlns:c15="http://schemas.microsoft.com/office/drawing/2012/chart" uri="{CE6537A1-D6FC-4f65-9D91-7224C49458BB}">
                  <c15:dlblFieldTable>
                    <c15:dlblFTEntry>
                      <c15:txfldGUID>{9279A450-F9C6-4E53-8EB0-DA47745562B6}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CC-4C65-8789-02661E8A8E13}"/>
                </c:ext>
                <c:ext xmlns:c15="http://schemas.microsoft.com/office/drawing/2012/chart" uri="{CE6537A1-D6FC-4f65-9D91-7224C49458BB}">
                  <c15:dlblFieldTable>
                    <c15:dlblFTEntry>
                      <c15:txfldGUID>{BE62ACEF-85E7-4BFA-A3D2-1910F716E6FE}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CC-4C65-8789-02661E8A8E13}"/>
                </c:ext>
                <c:ext xmlns:c15="http://schemas.microsoft.com/office/drawing/2012/chart" uri="{CE6537A1-D6FC-4f65-9D91-7224C49458BB}">
                  <c15:dlblFieldTable>
                    <c15:dlblFTEntry>
                      <c15:txfldGUID>{F2CB0306-FEA7-47BF-A00B-5931F60E22E4}</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6710997734770616E-2"/>
                  <c:y val="-4.349592131553593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CC-4C65-8789-02661E8A8E13}"/>
                </c:ext>
                <c:ext xmlns:c15="http://schemas.microsoft.com/office/drawing/2012/chart" uri="{CE6537A1-D6FC-4f65-9D91-7224C49458BB}">
                  <c15:dlblFieldTable>
                    <c15:dlblFTEntry>
                      <c15:txfldGUID>{DA4DA34D-376C-4EC7-866C-00707F56EC05}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CC-4C65-8789-02661E8A8E13}"/>
                </c:ext>
                <c:ext xmlns:c15="http://schemas.microsoft.com/office/drawing/2012/chart" uri="{CE6537A1-D6FC-4f65-9D91-7224C49458BB}">
                  <c15:dlblFieldTable>
                    <c15:dlblFTEntry>
                      <c15:txfldGUID>{77946011-2F5C-45D6-B0FF-3C205920E41A}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684985503450687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CC-4C65-8789-02661E8A8E13}"/>
                </c:ext>
                <c:ext xmlns:c15="http://schemas.microsoft.com/office/drawing/2012/chart" uri="{CE6537A1-D6FC-4f65-9D91-7224C49458BB}">
                  <c15:dlblFieldTable>
                    <c15:dlblFTEntry>
                      <c15:txfldGUID>{F1C64639-B932-43FE-A2C0-D92A29A294FF}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FCC-4C65-8789-02661E8A8E13}"/>
            </c:ext>
          </c:extLst>
        </c:ser>
        <c:dLbls>
          <c:showLegendKey val="0"/>
          <c:showVal val="1"/>
          <c:showCatName val="0"/>
          <c:showSerName val="0"/>
          <c:showPercent val="0"/>
          <c:showBubbleSize val="0"/>
        </c:dLbls>
        <c:axId val="446492824"/>
        <c:axId val="446492432"/>
      </c:scatterChart>
      <c:valAx>
        <c:axId val="446492824"/>
        <c:scaling>
          <c:orientation val="minMax"/>
          <c:max val="11.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492432"/>
        <c:crosses val="autoZero"/>
        <c:crossBetween val="midCat"/>
      </c:valAx>
      <c:valAx>
        <c:axId val="446492432"/>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492824"/>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元利償還金については、平成</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ピーク</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年々減少していたが、平成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年度に借入した緊急防災・減災事業債等の元金の償還が始まったことにより、平成</a:t>
          </a:r>
          <a:r>
            <a:rPr lang="en-US" altLang="ja-JP" sz="1100">
              <a:solidFill>
                <a:sysClr val="windowText" lastClr="000000"/>
              </a:solidFill>
              <a:effectLst/>
              <a:latin typeface="+mn-lt"/>
              <a:ea typeface="+mn-ea"/>
              <a:cs typeface="+mn-cs"/>
            </a:rPr>
            <a:t>29</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29</a:t>
          </a:r>
          <a:r>
            <a:rPr lang="ja-JP" altLang="ja-JP" sz="1100">
              <a:solidFill>
                <a:sysClr val="windowText" lastClr="000000"/>
              </a:solidFill>
              <a:effectLst/>
              <a:latin typeface="+mn-lt"/>
              <a:ea typeface="+mn-ea"/>
              <a:cs typeface="+mn-cs"/>
            </a:rPr>
            <a:t>百万円の増と</a:t>
          </a:r>
          <a:r>
            <a:rPr lang="ja-JP" altLang="en-US" sz="1100">
              <a:solidFill>
                <a:sysClr val="windowText" lastClr="000000"/>
              </a:solidFill>
              <a:effectLst/>
              <a:latin typeface="+mn-lt"/>
              <a:ea typeface="+mn-ea"/>
              <a:cs typeface="+mn-cs"/>
            </a:rPr>
            <a:t>なった。今後、</a:t>
          </a:r>
          <a:r>
            <a:rPr lang="ja-JP" altLang="ja-JP" sz="1100">
              <a:solidFill>
                <a:sysClr val="windowText" lastClr="000000"/>
              </a:solidFill>
              <a:effectLst/>
              <a:latin typeface="+mn-lt"/>
              <a:ea typeface="+mn-ea"/>
              <a:cs typeface="+mn-cs"/>
            </a:rPr>
            <a:t>義務教育学校校舎整備等</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大規模事業が予定されていることから増加に転じる見込みである。</a:t>
          </a:r>
        </a:p>
        <a:p>
          <a:r>
            <a:rPr lang="ja-JP" altLang="ja-JP" sz="1100">
              <a:solidFill>
                <a:sysClr val="windowText" lastClr="000000"/>
              </a:solidFill>
              <a:effectLst/>
              <a:latin typeface="+mn-lt"/>
              <a:ea typeface="+mn-ea"/>
              <a:cs typeface="+mn-cs"/>
            </a:rPr>
            <a:t>　公営企業債の元利償還金に対する繰入金については、水道事業及び下水道事業における償還のピークである平成</a:t>
          </a:r>
          <a:r>
            <a:rPr lang="en-US" altLang="ja-JP" sz="1100">
              <a:solidFill>
                <a:sysClr val="windowText" lastClr="000000"/>
              </a:solidFill>
              <a:effectLst/>
              <a:latin typeface="+mn-lt"/>
              <a:ea typeface="+mn-ea"/>
              <a:cs typeface="+mn-cs"/>
            </a:rPr>
            <a:t>34</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までは</a:t>
          </a:r>
          <a:r>
            <a:rPr lang="ja-JP" altLang="ja-JP" sz="1100">
              <a:solidFill>
                <a:sysClr val="windowText" lastClr="000000"/>
              </a:solidFill>
              <a:effectLst/>
              <a:latin typeface="+mn-lt"/>
              <a:ea typeface="+mn-ea"/>
              <a:cs typeface="+mn-cs"/>
            </a:rPr>
            <a:t>増加して行く見込みである。</a:t>
          </a:r>
        </a:p>
        <a:p>
          <a:r>
            <a:rPr lang="ja-JP" altLang="ja-JP" sz="1100">
              <a:solidFill>
                <a:sysClr val="windowText" lastClr="000000"/>
              </a:solidFill>
              <a:effectLst/>
              <a:latin typeface="+mn-lt"/>
              <a:ea typeface="+mn-ea"/>
              <a:cs typeface="+mn-cs"/>
            </a:rPr>
            <a:t>　算入公債費等については、交付税措置のある</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の償還終了や近年の</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抑制等により、減少傾向となっている。</a:t>
          </a: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このため、</a:t>
          </a:r>
          <a:r>
            <a:rPr lang="ja-JP" altLang="ja-JP" sz="1100">
              <a:solidFill>
                <a:sysClr val="windowText" lastClr="000000"/>
              </a:solidFill>
              <a:effectLst/>
              <a:latin typeface="+mn-lt"/>
              <a:ea typeface="+mn-ea"/>
              <a:cs typeface="+mn-cs"/>
            </a:rPr>
            <a:t>実質公債費</a:t>
          </a:r>
          <a:r>
            <a:rPr lang="ja-JP" altLang="en-US" sz="1100">
              <a:solidFill>
                <a:sysClr val="windowText" lastClr="000000"/>
              </a:solidFill>
              <a:effectLst/>
              <a:latin typeface="+mn-lt"/>
              <a:ea typeface="+mn-ea"/>
              <a:cs typeface="+mn-cs"/>
            </a:rPr>
            <a:t>比率</a:t>
          </a:r>
          <a:r>
            <a:rPr lang="ja-JP" altLang="ja-JP" sz="1100">
              <a:solidFill>
                <a:sysClr val="windowText" lastClr="000000"/>
              </a:solidFill>
              <a:effectLst/>
              <a:latin typeface="+mn-lt"/>
              <a:ea typeface="+mn-ea"/>
              <a:cs typeface="+mn-cs"/>
            </a:rPr>
            <a:t>は</a:t>
          </a:r>
          <a:r>
            <a:rPr lang="ja-JP" altLang="en-US" sz="1100">
              <a:solidFill>
                <a:sysClr val="windowText" lastClr="000000"/>
              </a:solidFill>
              <a:effectLst/>
              <a:latin typeface="+mn-lt"/>
              <a:ea typeface="+mn-ea"/>
              <a:cs typeface="+mn-cs"/>
            </a:rPr>
            <a:t>上昇していくことが懸念されるが、地方</a:t>
          </a:r>
          <a:r>
            <a:rPr lang="ja-JP" altLang="ja-JP" sz="1100">
              <a:solidFill>
                <a:sysClr val="windowText" lastClr="000000"/>
              </a:solidFill>
              <a:effectLst/>
              <a:latin typeface="+mn-lt"/>
              <a:ea typeface="+mn-ea"/>
              <a:cs typeface="+mn-cs"/>
            </a:rPr>
            <a:t>交付税算入率等で有利な</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を厳選し、厳正な事業計画により計画的に地方債の借入を進めることにより、比率の上昇幅を</a:t>
          </a:r>
          <a:r>
            <a:rPr lang="ja-JP" altLang="en-US" sz="1100">
              <a:solidFill>
                <a:sysClr val="windowText" lastClr="000000"/>
              </a:solidFill>
              <a:effectLst/>
              <a:latin typeface="+mn-lt"/>
              <a:ea typeface="+mn-ea"/>
              <a:cs typeface="+mn-cs"/>
            </a:rPr>
            <a:t>できるかぎり</a:t>
          </a:r>
          <a:r>
            <a:rPr lang="ja-JP" altLang="ja-JP" sz="1100">
              <a:solidFill>
                <a:sysClr val="windowText" lastClr="000000"/>
              </a:solidFill>
              <a:effectLst/>
              <a:latin typeface="+mn-lt"/>
              <a:ea typeface="+mn-ea"/>
              <a:cs typeface="+mn-cs"/>
            </a:rPr>
            <a:t>抑制していく。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一般会計等に係る地方債の現在高について、</a:t>
          </a:r>
          <a:r>
            <a:rPr lang="en-US" altLang="ja-JP" sz="1100">
              <a:solidFill>
                <a:sysClr val="windowText" lastClr="000000"/>
              </a:solidFill>
              <a:effectLst/>
              <a:latin typeface="+mn-lt"/>
              <a:ea typeface="+mn-ea"/>
              <a:cs typeface="+mn-cs"/>
            </a:rPr>
            <a:t>H29</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借入額が償還額を下回った</a:t>
          </a:r>
          <a:r>
            <a:rPr lang="ja-JP" altLang="en-US" sz="1100">
              <a:solidFill>
                <a:sysClr val="windowText" lastClr="000000"/>
              </a:solidFill>
              <a:effectLst/>
              <a:latin typeface="+mn-lt"/>
              <a:ea typeface="+mn-ea"/>
              <a:cs typeface="+mn-cs"/>
            </a:rPr>
            <a:t>ことから減少している。</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債務負担行為に基づく支出予定額及び設立法人等の負債額等負担見込額については、藤里開発公社の宿泊施設建設資金初期投資分の損失補償が主なものとなっており、同公社の元利償還金に対して補助しているが、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年度で完済する</a:t>
          </a:r>
          <a:r>
            <a:rPr lang="ja-JP" altLang="en-US" sz="1100">
              <a:solidFill>
                <a:sysClr val="windowText" lastClr="000000"/>
              </a:solidFill>
              <a:effectLst/>
              <a:latin typeface="+mn-lt"/>
              <a:ea typeface="+mn-ea"/>
              <a:cs typeface="+mn-cs"/>
            </a:rPr>
            <a:t>予定である</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今後も残債については計画的に返済していく予定であるため、</a:t>
          </a:r>
          <a:r>
            <a:rPr lang="en-US" altLang="ja-JP" sz="1100">
              <a:solidFill>
                <a:sysClr val="windowText" lastClr="000000"/>
              </a:solidFill>
              <a:effectLst/>
              <a:latin typeface="+mn-lt"/>
              <a:ea typeface="+mn-ea"/>
              <a:cs typeface="+mn-cs"/>
            </a:rPr>
            <a:t>H31</a:t>
          </a:r>
          <a:r>
            <a:rPr lang="ja-JP" altLang="en-US" sz="1100">
              <a:solidFill>
                <a:sysClr val="windowText" lastClr="000000"/>
              </a:solidFill>
              <a:effectLst/>
              <a:latin typeface="+mn-lt"/>
              <a:ea typeface="+mn-ea"/>
              <a:cs typeface="+mn-cs"/>
            </a:rPr>
            <a:t>年度以降も減少していく見込みである。</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公営企業債等繰入見込額については、水道事業債及び下水道事業債の償還のピークである</a:t>
          </a:r>
          <a:r>
            <a:rPr lang="en-US" altLang="ja-JP" sz="1100">
              <a:solidFill>
                <a:sysClr val="windowText" lastClr="000000"/>
              </a:solidFill>
              <a:effectLst/>
              <a:latin typeface="+mn-lt"/>
              <a:ea typeface="+mn-ea"/>
              <a:cs typeface="+mn-cs"/>
            </a:rPr>
            <a:t>H34</a:t>
          </a:r>
          <a:r>
            <a:rPr lang="ja-JP" altLang="ja-JP" sz="1100">
              <a:solidFill>
                <a:sysClr val="windowText" lastClr="000000"/>
              </a:solidFill>
              <a:effectLst/>
              <a:latin typeface="+mn-lt"/>
              <a:ea typeface="+mn-ea"/>
              <a:cs typeface="+mn-cs"/>
            </a:rPr>
            <a:t>年度に向けて緩やかに増加していく見込みである。</a:t>
          </a:r>
        </a:p>
        <a:p>
          <a:r>
            <a:rPr lang="ja-JP" altLang="ja-JP" sz="1100">
              <a:solidFill>
                <a:sysClr val="windowText" lastClr="000000"/>
              </a:solidFill>
              <a:effectLst/>
              <a:latin typeface="+mn-lt"/>
              <a:ea typeface="+mn-ea"/>
              <a:cs typeface="+mn-cs"/>
            </a:rPr>
            <a:t>　 充当可能基金については、財政調整基金・減債基金やその他特定目的基金に、可能な限り積み立てを行っていく方針である。</a:t>
          </a:r>
        </a:p>
        <a:p>
          <a:r>
            <a:rPr lang="ja-JP" altLang="ja-JP" sz="1100">
              <a:solidFill>
                <a:sysClr val="windowText" lastClr="000000"/>
              </a:solidFill>
              <a:effectLst/>
              <a:latin typeface="+mn-lt"/>
              <a:ea typeface="+mn-ea"/>
              <a:cs typeface="+mn-cs"/>
            </a:rPr>
            <a:t>　 基準財政需要額算入見込額については、交付税措置</a:t>
          </a:r>
          <a:r>
            <a:rPr lang="ja-JP" altLang="en-US" sz="1100">
              <a:solidFill>
                <a:sysClr val="windowText" lastClr="000000"/>
              </a:solidFill>
              <a:effectLst/>
              <a:latin typeface="+mn-lt"/>
              <a:ea typeface="+mn-ea"/>
              <a:cs typeface="+mn-cs"/>
            </a:rPr>
            <a:t>に有利な</a:t>
          </a:r>
          <a:r>
            <a:rPr lang="ja-JP" altLang="ja-JP" sz="1100">
              <a:solidFill>
                <a:sysClr val="windowText" lastClr="000000"/>
              </a:solidFill>
              <a:effectLst/>
              <a:latin typeface="+mn-lt"/>
              <a:ea typeface="+mn-ea"/>
              <a:cs typeface="+mn-cs"/>
            </a:rPr>
            <a:t>地方債を優先的に活用しており、</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年度において緊急防災・減災事業債及び過疎対策事業債（ソフト）</a:t>
          </a:r>
          <a:r>
            <a:rPr lang="en-US" altLang="ja-JP" sz="1100">
              <a:solidFill>
                <a:sysClr val="windowText" lastClr="000000"/>
              </a:solidFill>
              <a:effectLst/>
              <a:latin typeface="+mn-lt"/>
              <a:ea typeface="+mn-ea"/>
              <a:cs typeface="+mn-cs"/>
            </a:rPr>
            <a:t>217,500</a:t>
          </a:r>
          <a:r>
            <a:rPr lang="ja-JP" altLang="ja-JP" sz="1100">
              <a:solidFill>
                <a:sysClr val="windowText" lastClr="000000"/>
              </a:solidFill>
              <a:effectLst/>
              <a:latin typeface="+mn-lt"/>
              <a:ea typeface="+mn-ea"/>
              <a:cs typeface="+mn-cs"/>
            </a:rPr>
            <a:t>千円を借入した防災行政無線施設整備事業などの大型事業</a:t>
          </a:r>
          <a:r>
            <a:rPr lang="ja-JP" altLang="en-US" sz="1100">
              <a:solidFill>
                <a:sysClr val="windowText" lastClr="000000"/>
              </a:solidFill>
              <a:effectLst/>
              <a:latin typeface="+mn-lt"/>
              <a:ea typeface="+mn-ea"/>
              <a:cs typeface="+mn-cs"/>
            </a:rPr>
            <a:t>もあり、</a:t>
          </a:r>
          <a:r>
            <a:rPr lang="ja-JP" altLang="ja-JP" sz="1100">
              <a:solidFill>
                <a:sysClr val="windowText" lastClr="000000"/>
              </a:solidFill>
              <a:effectLst/>
              <a:latin typeface="+mn-lt"/>
              <a:ea typeface="+mn-ea"/>
              <a:cs typeface="+mn-cs"/>
            </a:rPr>
            <a:t>今後予定している義務教育学校整備事業もあるため、</a:t>
          </a:r>
          <a:r>
            <a:rPr lang="ja-JP" altLang="en-US" sz="1100">
              <a:solidFill>
                <a:sysClr val="windowText" lastClr="000000"/>
              </a:solidFill>
              <a:effectLst/>
              <a:latin typeface="+mn-lt"/>
              <a:ea typeface="+mn-ea"/>
              <a:cs typeface="+mn-cs"/>
            </a:rPr>
            <a:t>増加していく見込みである。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en-US" sz="1100" baseline="0">
              <a:solidFill>
                <a:sysClr val="windowText" lastClr="000000"/>
              </a:solidFill>
              <a:effectLst/>
              <a:latin typeface="+mn-lt"/>
              <a:ea typeface="+mn-ea"/>
              <a:cs typeface="+mn-cs"/>
            </a:rPr>
            <a:t> 今後、地方債借入額をできる限り抑制し、充当可能基金等の充当財源を確保することにより、比率の改善を図っていく。</a:t>
          </a:r>
          <a:endParaRPr lang="en-US" altLang="ja-JP" sz="1100">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秋田県藤里町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100">
              <a:solidFill>
                <a:sysClr val="windowText" lastClr="000000"/>
              </a:solidFill>
              <a:effectLst/>
              <a:latin typeface="+mn-lt"/>
              <a:ea typeface="+mn-ea"/>
              <a:cs typeface="+mn-cs"/>
            </a:rPr>
            <a:t>　</a:t>
          </a:r>
          <a:r>
            <a:rPr lang="ja-JP" altLang="en-US" sz="1300">
              <a:solidFill>
                <a:sysClr val="windowText" lastClr="000000"/>
              </a:solidFill>
              <a:effectLst/>
              <a:latin typeface="+mn-lt"/>
              <a:ea typeface="+mn-ea"/>
              <a:cs typeface="+mn-cs"/>
            </a:rPr>
            <a:t> </a:t>
          </a:r>
          <a:r>
            <a:rPr lang="ja-JP" altLang="ja-JP" sz="1300">
              <a:solidFill>
                <a:sysClr val="windowText" lastClr="000000"/>
              </a:solidFill>
              <a:effectLst/>
              <a:latin typeface="+mn-lt"/>
              <a:ea typeface="+mn-ea"/>
              <a:cs typeface="+mn-cs"/>
            </a:rPr>
            <a:t>積立額</a:t>
          </a:r>
          <a:r>
            <a:rPr lang="en-US" altLang="ja-JP" sz="1300">
              <a:solidFill>
                <a:sysClr val="windowText" lastClr="000000"/>
              </a:solidFill>
              <a:effectLst/>
              <a:latin typeface="+mn-lt"/>
              <a:ea typeface="+mn-ea"/>
              <a:cs typeface="+mn-cs"/>
            </a:rPr>
            <a:t>95</a:t>
          </a:r>
          <a:r>
            <a:rPr lang="ja-JP" altLang="ja-JP" sz="1300">
              <a:solidFill>
                <a:sysClr val="windowText" lastClr="000000"/>
              </a:solidFill>
              <a:effectLst/>
              <a:latin typeface="+mn-lt"/>
              <a:ea typeface="+mn-ea"/>
              <a:cs typeface="+mn-cs"/>
            </a:rPr>
            <a:t>百万円に対し、取崩額</a:t>
          </a:r>
          <a:r>
            <a:rPr lang="en-US" altLang="ja-JP" sz="1300">
              <a:solidFill>
                <a:sysClr val="windowText" lastClr="000000"/>
              </a:solidFill>
              <a:effectLst/>
              <a:latin typeface="+mn-lt"/>
              <a:ea typeface="+mn-ea"/>
              <a:cs typeface="+mn-cs"/>
            </a:rPr>
            <a:t>235</a:t>
          </a:r>
          <a:r>
            <a:rPr lang="ja-JP" altLang="ja-JP" sz="1300">
              <a:solidFill>
                <a:sysClr val="windowText" lastClr="000000"/>
              </a:solidFill>
              <a:effectLst/>
              <a:latin typeface="+mn-lt"/>
              <a:ea typeface="+mn-ea"/>
              <a:cs typeface="+mn-cs"/>
            </a:rPr>
            <a:t>百万円により、</a:t>
          </a:r>
          <a:r>
            <a:rPr lang="en-US" altLang="ja-JP" sz="1300">
              <a:solidFill>
                <a:sysClr val="windowText" lastClr="000000"/>
              </a:solidFill>
              <a:effectLst/>
              <a:latin typeface="+mn-lt"/>
              <a:ea typeface="+mn-ea"/>
              <a:cs typeface="+mn-cs"/>
            </a:rPr>
            <a:t>140</a:t>
          </a:r>
          <a:r>
            <a:rPr lang="ja-JP" altLang="ja-JP" sz="1300">
              <a:solidFill>
                <a:sysClr val="windowText" lastClr="000000"/>
              </a:solidFill>
              <a:effectLst/>
              <a:latin typeface="+mn-lt"/>
              <a:ea typeface="+mn-ea"/>
              <a:cs typeface="+mn-cs"/>
            </a:rPr>
            <a:t>百万円の減となった。主な要因としては、財政調整基金</a:t>
          </a:r>
          <a:r>
            <a:rPr lang="en-US" altLang="ja-JP" sz="1300">
              <a:solidFill>
                <a:sysClr val="windowText" lastClr="000000"/>
              </a:solidFill>
              <a:effectLst/>
              <a:latin typeface="+mn-lt"/>
              <a:ea typeface="+mn-ea"/>
              <a:cs typeface="+mn-cs"/>
            </a:rPr>
            <a:t>96</a:t>
          </a:r>
          <a:r>
            <a:rPr lang="ja-JP" altLang="ja-JP" sz="1300">
              <a:solidFill>
                <a:sysClr val="windowText" lastClr="000000"/>
              </a:solidFill>
              <a:effectLst/>
              <a:latin typeface="+mn-lt"/>
              <a:ea typeface="+mn-ea"/>
              <a:cs typeface="+mn-cs"/>
            </a:rPr>
            <a:t>百万円の減、ふるさとづくり推進基金</a:t>
          </a:r>
          <a:r>
            <a:rPr lang="en-US" altLang="ja-JP" sz="1300">
              <a:solidFill>
                <a:sysClr val="windowText" lastClr="000000"/>
              </a:solidFill>
              <a:effectLst/>
              <a:latin typeface="+mn-lt"/>
              <a:ea typeface="+mn-ea"/>
              <a:cs typeface="+mn-cs"/>
            </a:rPr>
            <a:t>8</a:t>
          </a:r>
          <a:r>
            <a:rPr lang="ja-JP" altLang="ja-JP" sz="1300">
              <a:solidFill>
                <a:sysClr val="windowText" lastClr="000000"/>
              </a:solidFill>
              <a:effectLst/>
              <a:latin typeface="+mn-lt"/>
              <a:ea typeface="+mn-ea"/>
              <a:cs typeface="+mn-cs"/>
            </a:rPr>
            <a:t>百万円の減、地域福祉基金</a:t>
          </a:r>
          <a:r>
            <a:rPr lang="en-US" altLang="ja-JP" sz="1300">
              <a:solidFill>
                <a:sysClr val="windowText" lastClr="000000"/>
              </a:solidFill>
              <a:effectLst/>
              <a:latin typeface="+mn-lt"/>
              <a:ea typeface="+mn-ea"/>
              <a:cs typeface="+mn-cs"/>
            </a:rPr>
            <a:t>8</a:t>
          </a:r>
          <a:r>
            <a:rPr lang="ja-JP" altLang="ja-JP" sz="1300">
              <a:solidFill>
                <a:sysClr val="windowText" lastClr="000000"/>
              </a:solidFill>
              <a:effectLst/>
              <a:latin typeface="+mn-lt"/>
              <a:ea typeface="+mn-ea"/>
              <a:cs typeface="+mn-cs"/>
            </a:rPr>
            <a:t>百万円の減、温泉利用施設基金</a:t>
          </a:r>
          <a:r>
            <a:rPr lang="en-US" altLang="ja-JP" sz="1300">
              <a:solidFill>
                <a:sysClr val="windowText" lastClr="000000"/>
              </a:solidFill>
              <a:effectLst/>
              <a:latin typeface="+mn-lt"/>
              <a:ea typeface="+mn-ea"/>
              <a:cs typeface="+mn-cs"/>
            </a:rPr>
            <a:t>18</a:t>
          </a:r>
          <a:r>
            <a:rPr lang="ja-JP" altLang="ja-JP" sz="1300">
              <a:solidFill>
                <a:sysClr val="windowText" lastClr="000000"/>
              </a:solidFill>
              <a:effectLst/>
              <a:latin typeface="+mn-lt"/>
              <a:ea typeface="+mn-ea"/>
              <a:cs typeface="+mn-cs"/>
            </a:rPr>
            <a:t>百万円の減、町有林有効活用基金</a:t>
          </a:r>
          <a:r>
            <a:rPr lang="en-US" altLang="ja-JP" sz="1300">
              <a:solidFill>
                <a:sysClr val="windowText" lastClr="000000"/>
              </a:solidFill>
              <a:effectLst/>
              <a:latin typeface="+mn-lt"/>
              <a:ea typeface="+mn-ea"/>
              <a:cs typeface="+mn-cs"/>
            </a:rPr>
            <a:t>8</a:t>
          </a:r>
          <a:r>
            <a:rPr lang="ja-JP" altLang="ja-JP" sz="1300">
              <a:solidFill>
                <a:sysClr val="windowText" lastClr="000000"/>
              </a:solidFill>
              <a:effectLst/>
              <a:latin typeface="+mn-lt"/>
              <a:ea typeface="+mn-ea"/>
              <a:cs typeface="+mn-cs"/>
            </a:rPr>
            <a:t>百万円</a:t>
          </a:r>
          <a:r>
            <a:rPr lang="ja-JP" altLang="en-US" sz="1300">
              <a:solidFill>
                <a:sysClr val="windowText" lastClr="000000"/>
              </a:solidFill>
              <a:effectLst/>
              <a:latin typeface="+mn-lt"/>
              <a:ea typeface="+mn-ea"/>
              <a:cs typeface="+mn-cs"/>
            </a:rPr>
            <a:t>、</a:t>
          </a:r>
          <a:r>
            <a:rPr lang="ja-JP" altLang="ja-JP" sz="1300">
              <a:solidFill>
                <a:sysClr val="windowText" lastClr="000000"/>
              </a:solidFill>
              <a:effectLst/>
              <a:latin typeface="+mn-lt"/>
              <a:ea typeface="+mn-ea"/>
              <a:cs typeface="+mn-cs"/>
            </a:rPr>
            <a:t>庁舎維持基金</a:t>
          </a:r>
          <a:r>
            <a:rPr lang="en-US" altLang="ja-JP" sz="1300">
              <a:solidFill>
                <a:sysClr val="windowText" lastClr="000000"/>
              </a:solidFill>
              <a:effectLst/>
              <a:latin typeface="+mn-lt"/>
              <a:ea typeface="+mn-ea"/>
              <a:cs typeface="+mn-cs"/>
            </a:rPr>
            <a:t>9</a:t>
          </a:r>
          <a:r>
            <a:rPr lang="ja-JP" altLang="ja-JP" sz="1300">
              <a:solidFill>
                <a:sysClr val="windowText" lastClr="000000"/>
              </a:solidFill>
              <a:effectLst/>
              <a:latin typeface="+mn-lt"/>
              <a:ea typeface="+mn-ea"/>
              <a:cs typeface="+mn-cs"/>
            </a:rPr>
            <a:t>百万円の減等による。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財政調整基金及び減債基金については、地方債の償還財源の確保を図るため、財政調整基金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百万円を目標に基金残高を確保していく。目的基金については、基金設置目的に合致する事業の財源を確保するため、財政状況や基金残高を勘案しながら積立を行っていく。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ふるさとづくり推進基金：自主的、主体的な地域づくりの取り組みの促進、誇りと愛着の持てるふるさとづくり、人材育成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地域福祉基金：地域における福祉の増進を図るため、在宅福祉の向上、健康づくり等の事業を推進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温泉利用施設基金：藤里町健康保養基地ゾーン並びに温泉利用による観光施設開発に伴う施設設備の整備並びにこれらの運営</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町有林有効活用基金：生活環境の整備を図るため、環境の保全と浄化を促進する施策の経費に充てる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庁舎維持基金：庁舎の維持改築資金に充てる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温泉利用施設基金：今後予定されている健康保養基地補修工事等を着実に実施するため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百万円を積み立てた一方で、健康保養基地補修工事の財源として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町有林有効活用基金：今後予定されている造林事業、作業道開設事業、下水処理普及促進奨励金を着実に実施するため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百万円を積み立てた一方で、造林事業、作業道開設事業、</a:t>
          </a:r>
          <a:r>
            <a:rPr kumimoji="1" lang="ja-JP" altLang="ja-JP" sz="1300">
              <a:solidFill>
                <a:sysClr val="windowText" lastClr="000000"/>
              </a:solidFill>
              <a:effectLst/>
              <a:latin typeface="+mn-lt"/>
              <a:ea typeface="+mn-ea"/>
              <a:cs typeface="+mn-cs"/>
            </a:rPr>
            <a:t>下水処理普及促進奨励金</a:t>
          </a:r>
          <a:r>
            <a:rPr kumimoji="1" lang="ja-JP" altLang="en-US" sz="1300">
              <a:solidFill>
                <a:sysClr val="windowText" lastClr="000000"/>
              </a:solidFill>
              <a:effectLst/>
              <a:latin typeface="+mn-lt"/>
              <a:ea typeface="+mn-ea"/>
              <a:cs typeface="+mn-cs"/>
            </a:rPr>
            <a:t>の財源として</a:t>
          </a:r>
          <a:r>
            <a:rPr kumimoji="1" lang="en-US" altLang="ja-JP" sz="1300">
              <a:solidFill>
                <a:sysClr val="windowText" lastClr="000000"/>
              </a:solidFill>
              <a:effectLst/>
              <a:latin typeface="+mn-lt"/>
              <a:ea typeface="+mn-ea"/>
              <a:cs typeface="+mn-cs"/>
            </a:rPr>
            <a:t>18</a:t>
          </a:r>
          <a:r>
            <a:rPr kumimoji="1" lang="ja-JP" altLang="en-US" sz="1300">
              <a:solidFill>
                <a:sysClr val="windowText" lastClr="000000"/>
              </a:solidFill>
              <a:effectLst/>
              <a:latin typeface="+mn-lt"/>
              <a:ea typeface="+mn-ea"/>
              <a:cs typeface="+mn-cs"/>
            </a:rPr>
            <a:t>百万円を充当したことにより減少。</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庁舎維持基金：庁舎エアコン設置工事、本庁舎外壁改修工事の財源として</a:t>
          </a:r>
          <a:r>
            <a:rPr kumimoji="1" lang="en-US" altLang="ja-JP" sz="1300">
              <a:solidFill>
                <a:sysClr val="windowText" lastClr="000000"/>
              </a:solidFill>
              <a:effectLst/>
              <a:latin typeface="+mn-lt"/>
              <a:ea typeface="+mn-ea"/>
              <a:cs typeface="+mn-cs"/>
            </a:rPr>
            <a:t>9</a:t>
          </a:r>
          <a:r>
            <a:rPr kumimoji="1" lang="ja-JP" altLang="en-US" sz="1300">
              <a:solidFill>
                <a:sysClr val="windowText" lastClr="000000"/>
              </a:solidFill>
              <a:effectLst/>
              <a:latin typeface="+mn-lt"/>
              <a:ea typeface="+mn-ea"/>
              <a:cs typeface="+mn-cs"/>
            </a:rPr>
            <a:t>百万円を充当したことにより減少。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mn-lt"/>
              <a:ea typeface="+mn-ea"/>
              <a:cs typeface="+mn-cs"/>
            </a:rPr>
            <a:t>温泉利用施設基金：健康保養基地補修工事等の財源確保のため、財政状況や基金残高を勘案しながら積立を行っていく。</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町有林有効活用基金：造林事業、作業道開設事業、下水処理普及促進奨励金等の財源確保のため、財政状況や基金残高を勘案しながら積立を行っていく。</a:t>
          </a:r>
          <a:endParaRPr kumimoji="1" lang="en-US" altLang="ja-JP" sz="1300">
            <a:solidFill>
              <a:sysClr val="windowText" lastClr="000000"/>
            </a:solidFill>
            <a:effectLst/>
            <a:latin typeface="+mn-lt"/>
            <a:ea typeface="+mn-ea"/>
            <a:cs typeface="+mn-cs"/>
          </a:endParaRPr>
        </a:p>
        <a:p>
          <a:r>
            <a:rPr kumimoji="1" lang="en-US"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庁舎維持基金：</a:t>
          </a:r>
          <a:r>
            <a:rPr kumimoji="1" lang="en-US" altLang="ja-JP" sz="1300">
              <a:solidFill>
                <a:sysClr val="windowText" lastClr="000000"/>
              </a:solidFill>
              <a:effectLst/>
              <a:latin typeface="+mn-lt"/>
              <a:ea typeface="+mn-ea"/>
              <a:cs typeface="+mn-cs"/>
            </a:rPr>
            <a:t>H30</a:t>
          </a:r>
          <a:r>
            <a:rPr kumimoji="1" lang="ja-JP" altLang="en-US" sz="1300">
              <a:solidFill>
                <a:sysClr val="windowText" lastClr="000000"/>
              </a:solidFill>
              <a:effectLst/>
              <a:latin typeface="+mn-lt"/>
              <a:ea typeface="+mn-ea"/>
              <a:cs typeface="+mn-cs"/>
            </a:rPr>
            <a:t>年度から、条例改正により、基金名称を公共施設等維持整備基金としたうえで、公共施設等の維持修繕、整備全般に活用できることになった。今後は公共施設全般の維持修繕、整備を計画的に行う財源を確保するため、財政状況や基金残高を勘案しながら積立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前年度繰越金より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百万円積み立てたが、一般財源の不足に対応するため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事業等の見直しにより経常経費</a:t>
          </a:r>
          <a:r>
            <a:rPr kumimoji="1" lang="ja-JP" altLang="en-US" sz="1300">
              <a:solidFill>
                <a:sysClr val="windowText" lastClr="000000"/>
              </a:solidFill>
              <a:effectLst/>
              <a:latin typeface="+mn-lt"/>
              <a:ea typeface="+mn-ea"/>
              <a:cs typeface="+mn-cs"/>
            </a:rPr>
            <a:t>を</a:t>
          </a:r>
          <a:r>
            <a:rPr kumimoji="1" lang="ja-JP" altLang="ja-JP" sz="1300">
              <a:solidFill>
                <a:sysClr val="windowText" lastClr="000000"/>
              </a:solidFill>
              <a:effectLst/>
              <a:latin typeface="+mn-lt"/>
              <a:ea typeface="+mn-ea"/>
              <a:cs typeface="+mn-cs"/>
            </a:rPr>
            <a:t>削減</a:t>
          </a:r>
          <a:r>
            <a:rPr kumimoji="1" lang="ja-JP" altLang="en-US" sz="1300">
              <a:solidFill>
                <a:sysClr val="windowText" lastClr="000000"/>
              </a:solidFill>
              <a:effectLst/>
              <a:latin typeface="+mn-lt"/>
              <a:ea typeface="+mn-ea"/>
              <a:cs typeface="+mn-cs"/>
            </a:rPr>
            <a:t>することで</a:t>
          </a:r>
          <a:r>
            <a:rPr kumimoji="1" lang="ja-JP" altLang="ja-JP" sz="1300">
              <a:solidFill>
                <a:sysClr val="windowText" lastClr="000000"/>
              </a:solidFill>
              <a:effectLst/>
              <a:latin typeface="+mn-lt"/>
              <a:ea typeface="+mn-ea"/>
              <a:cs typeface="+mn-cs"/>
            </a:rPr>
            <a:t>一般財源を確保</a:t>
          </a:r>
          <a:r>
            <a:rPr kumimoji="1" lang="ja-JP" altLang="en-US" sz="1300">
              <a:solidFill>
                <a:sysClr val="windowText" lastClr="000000"/>
              </a:solidFill>
              <a:effectLst/>
              <a:latin typeface="+mn-lt"/>
              <a:ea typeface="+mn-ea"/>
              <a:cs typeface="+mn-cs"/>
            </a:rPr>
            <a:t>し、基金の</a:t>
          </a:r>
          <a:r>
            <a:rPr kumimoji="1" lang="ja-JP" altLang="ja-JP" sz="1300">
              <a:solidFill>
                <a:sysClr val="windowText" lastClr="000000"/>
              </a:solidFill>
              <a:effectLst/>
              <a:latin typeface="+mn-lt"/>
              <a:ea typeface="+mn-ea"/>
              <a:cs typeface="+mn-cs"/>
            </a:rPr>
            <a:t>取崩</a:t>
          </a:r>
          <a:r>
            <a:rPr kumimoji="1" lang="ja-JP" altLang="en-US" sz="1300">
              <a:solidFill>
                <a:sysClr val="windowText" lastClr="000000"/>
              </a:solidFill>
              <a:effectLst/>
              <a:latin typeface="+mn-lt"/>
              <a:ea typeface="+mn-ea"/>
              <a:cs typeface="+mn-cs"/>
            </a:rPr>
            <a:t>し</a:t>
          </a:r>
          <a:r>
            <a:rPr kumimoji="1" lang="ja-JP" altLang="ja-JP" sz="1300">
              <a:solidFill>
                <a:sysClr val="windowText" lastClr="000000"/>
              </a:solidFill>
              <a:effectLst/>
              <a:latin typeface="+mn-lt"/>
              <a:ea typeface="+mn-ea"/>
              <a:cs typeface="+mn-cs"/>
            </a:rPr>
            <a:t>額</a:t>
          </a:r>
          <a:r>
            <a:rPr kumimoji="1" lang="ja-JP" altLang="en-US" sz="1300">
              <a:solidFill>
                <a:sysClr val="windowText" lastClr="000000"/>
              </a:solidFill>
              <a:effectLst/>
              <a:latin typeface="+mn-lt"/>
              <a:ea typeface="+mn-ea"/>
              <a:cs typeface="+mn-cs"/>
            </a:rPr>
            <a:t>を</a:t>
          </a:r>
          <a:r>
            <a:rPr kumimoji="1" lang="ja-JP" altLang="ja-JP" sz="1300">
              <a:solidFill>
                <a:sysClr val="windowText" lastClr="000000"/>
              </a:solidFill>
              <a:effectLst/>
              <a:latin typeface="+mn-lt"/>
              <a:ea typeface="+mn-ea"/>
              <a:cs typeface="+mn-cs"/>
            </a:rPr>
            <a:t>抑制</a:t>
          </a:r>
          <a:r>
            <a:rPr kumimoji="1" lang="ja-JP" altLang="en-US" sz="1300">
              <a:solidFill>
                <a:sysClr val="windowText" lastClr="000000"/>
              </a:solidFill>
              <a:effectLst/>
              <a:latin typeface="+mn-lt"/>
              <a:ea typeface="+mn-ea"/>
              <a:cs typeface="+mn-cs"/>
            </a:rPr>
            <a:t>すること</a:t>
          </a:r>
          <a:r>
            <a:rPr kumimoji="1" lang="ja-JP" altLang="ja-JP" sz="1300">
              <a:solidFill>
                <a:sysClr val="windowText" lastClr="000000"/>
              </a:solidFill>
              <a:effectLst/>
              <a:latin typeface="+mn-lt"/>
              <a:ea typeface="+mn-ea"/>
              <a:cs typeface="+mn-cs"/>
            </a:rPr>
            <a:t>により</a:t>
          </a:r>
          <a:r>
            <a:rPr kumimoji="1" lang="en-US" altLang="ja-JP" sz="1300">
              <a:solidFill>
                <a:sysClr val="windowText" lastClr="000000"/>
              </a:solidFill>
              <a:effectLst/>
              <a:latin typeface="+mn-lt"/>
              <a:ea typeface="+mn-ea"/>
              <a:cs typeface="+mn-cs"/>
            </a:rPr>
            <a:t>500</a:t>
          </a:r>
          <a:r>
            <a:rPr kumimoji="1" lang="ja-JP" altLang="ja-JP" sz="1300">
              <a:solidFill>
                <a:sysClr val="windowText" lastClr="000000"/>
              </a:solidFill>
              <a:effectLst/>
              <a:latin typeface="+mn-lt"/>
              <a:ea typeface="+mn-ea"/>
              <a:cs typeface="+mn-cs"/>
            </a:rPr>
            <a:t>百万円を目標に基金残高を確保していく。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利子の積立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財政状況を勘案しながら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百万円を目標に積立を行っていく。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3,374
3,354
282.13
3,619,298
3,469,307
123,118
2,108,075
3,133,416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dk1"/>
              </a:solidFill>
              <a:effectLst/>
              <a:latin typeface="+mn-lt"/>
              <a:ea typeface="+mn-ea"/>
              <a:cs typeface="+mn-cs"/>
            </a:rPr>
            <a:t>公営住宅、幼稚園・保育所、学校施設、体育館、庁舎等の建物の多くが耐用年数を超えているため、</a:t>
          </a:r>
          <a:r>
            <a:rPr kumimoji="1" lang="ja-JP" altLang="ja-JP" sz="1050" baseline="0">
              <a:solidFill>
                <a:sysClr val="windowText" lastClr="000000"/>
              </a:solidFill>
              <a:effectLst/>
              <a:latin typeface="+mn-lt"/>
              <a:ea typeface="+mn-ea"/>
              <a:cs typeface="+mn-cs"/>
            </a:rPr>
            <a:t>有形固定資産減価償却率は</a:t>
          </a:r>
          <a:r>
            <a:rPr kumimoji="1" lang="ja-JP" altLang="en-US" sz="1050" baseline="0">
              <a:solidFill>
                <a:sysClr val="windowText" lastClr="000000"/>
              </a:solidFill>
              <a:effectLst/>
              <a:latin typeface="+mn-lt"/>
              <a:ea typeface="+mn-ea"/>
              <a:cs typeface="+mn-cs"/>
            </a:rPr>
            <a:t>秋田県平均を上回ってい</a:t>
          </a:r>
          <a:r>
            <a:rPr kumimoji="1" lang="ja-JP" altLang="ja-JP" sz="1050" baseline="0">
              <a:solidFill>
                <a:sysClr val="windowText" lastClr="000000"/>
              </a:solidFill>
              <a:effectLst/>
              <a:latin typeface="+mn-lt"/>
              <a:ea typeface="+mn-ea"/>
              <a:cs typeface="+mn-cs"/>
            </a:rPr>
            <a:t>る。</a:t>
          </a:r>
          <a:r>
            <a:rPr kumimoji="1" lang="ja-JP" altLang="ja-JP" sz="1050" baseline="0">
              <a:solidFill>
                <a:schemeClr val="dk1"/>
              </a:solidFill>
              <a:effectLst/>
              <a:latin typeface="+mn-lt"/>
              <a:ea typeface="+mn-ea"/>
              <a:cs typeface="+mn-cs"/>
            </a:rPr>
            <a:t>平成</a:t>
          </a:r>
          <a:r>
            <a:rPr kumimoji="1" lang="en-US" altLang="ja-JP" sz="1050" baseline="0">
              <a:solidFill>
                <a:schemeClr val="dk1"/>
              </a:solidFill>
              <a:effectLst/>
              <a:latin typeface="+mn-lt"/>
              <a:ea typeface="+mn-ea"/>
              <a:cs typeface="+mn-cs"/>
            </a:rPr>
            <a:t>29</a:t>
          </a:r>
          <a:r>
            <a:rPr kumimoji="1" lang="ja-JP" altLang="ja-JP" sz="1050" baseline="0">
              <a:solidFill>
                <a:schemeClr val="dk1"/>
              </a:solidFill>
              <a:effectLst/>
              <a:latin typeface="+mn-lt"/>
              <a:ea typeface="+mn-ea"/>
              <a:cs typeface="+mn-cs"/>
            </a:rPr>
            <a:t>年度</a:t>
          </a:r>
          <a:r>
            <a:rPr kumimoji="1" lang="ja-JP" altLang="en-US" sz="1050" baseline="0">
              <a:solidFill>
                <a:schemeClr val="dk1"/>
              </a:solidFill>
              <a:effectLst/>
              <a:latin typeface="+mn-lt"/>
              <a:ea typeface="+mn-ea"/>
              <a:cs typeface="+mn-cs"/>
            </a:rPr>
            <a:t>は藤琴二ツ井線道路拡幅工事や長瀞橋補修工事が新規資産として計上されたため、</a:t>
          </a:r>
          <a:r>
            <a:rPr kumimoji="1" lang="ja-JP" altLang="ja-JP" sz="1050" baseline="0">
              <a:solidFill>
                <a:schemeClr val="dk1"/>
              </a:solidFill>
              <a:effectLst/>
              <a:latin typeface="+mn-lt"/>
              <a:ea typeface="+mn-ea"/>
              <a:cs typeface="+mn-cs"/>
            </a:rPr>
            <a:t>前年</a:t>
          </a:r>
          <a:r>
            <a:rPr kumimoji="1" lang="ja-JP" altLang="en-US" sz="1050" baseline="0">
              <a:solidFill>
                <a:schemeClr val="dk1"/>
              </a:solidFill>
              <a:effectLst/>
              <a:latin typeface="+mn-lt"/>
              <a:ea typeface="+mn-ea"/>
              <a:cs typeface="+mn-cs"/>
            </a:rPr>
            <a:t>度</a:t>
          </a:r>
          <a:r>
            <a:rPr kumimoji="1" lang="ja-JP" altLang="ja-JP" sz="1050" baseline="0">
              <a:solidFill>
                <a:schemeClr val="dk1"/>
              </a:solidFill>
              <a:effectLst/>
              <a:latin typeface="+mn-lt"/>
              <a:ea typeface="+mn-ea"/>
              <a:cs typeface="+mn-cs"/>
            </a:rPr>
            <a:t>から</a:t>
          </a:r>
          <a:r>
            <a:rPr kumimoji="1" lang="ja-JP" altLang="en-US" sz="1050" baseline="0">
              <a:solidFill>
                <a:sysClr val="windowText" lastClr="000000"/>
              </a:solidFill>
              <a:effectLst/>
              <a:latin typeface="+mn-lt"/>
              <a:ea typeface="+mn-ea"/>
              <a:cs typeface="+mn-cs"/>
            </a:rPr>
            <a:t>償却率が</a:t>
          </a:r>
          <a:r>
            <a:rPr kumimoji="1" lang="en-US" altLang="ja-JP" sz="1050" baseline="0">
              <a:solidFill>
                <a:sysClr val="windowText" lastClr="000000"/>
              </a:solidFill>
              <a:effectLst/>
              <a:latin typeface="+mn-lt"/>
              <a:ea typeface="+mn-ea"/>
              <a:cs typeface="+mn-cs"/>
            </a:rPr>
            <a:t>1.2</a:t>
          </a:r>
          <a:r>
            <a:rPr kumimoji="1" lang="ja-JP" altLang="en-US" sz="1050" baseline="0">
              <a:solidFill>
                <a:sysClr val="windowText" lastClr="000000"/>
              </a:solidFill>
              <a:effectLst/>
              <a:latin typeface="+mn-lt"/>
              <a:ea typeface="+mn-ea"/>
              <a:cs typeface="+mn-cs"/>
            </a:rPr>
            <a:t>％減少している。今後も平成</a:t>
          </a:r>
          <a:r>
            <a:rPr kumimoji="1" lang="en-US" altLang="ja-JP" sz="1050" baseline="0">
              <a:solidFill>
                <a:sysClr val="windowText" lastClr="000000"/>
              </a:solidFill>
              <a:effectLst/>
              <a:latin typeface="+mn-lt"/>
              <a:ea typeface="+mn-ea"/>
              <a:cs typeface="+mn-cs"/>
            </a:rPr>
            <a:t>28</a:t>
          </a:r>
          <a:r>
            <a:rPr kumimoji="1" lang="ja-JP" altLang="ja-JP" sz="1050" baseline="0">
              <a:solidFill>
                <a:sysClr val="windowText" lastClr="000000"/>
              </a:solidFill>
              <a:effectLst/>
              <a:latin typeface="+mn-lt"/>
              <a:ea typeface="+mn-ea"/>
              <a:cs typeface="+mn-cs"/>
            </a:rPr>
            <a:t>年度に策定した公共施設等総合管理計画に</a:t>
          </a:r>
          <a:r>
            <a:rPr kumimoji="1" lang="ja-JP" altLang="en-US" sz="1050" baseline="0">
              <a:solidFill>
                <a:sysClr val="windowText" lastClr="000000"/>
              </a:solidFill>
              <a:effectLst/>
              <a:latin typeface="+mn-lt"/>
              <a:ea typeface="+mn-ea"/>
              <a:cs typeface="+mn-cs"/>
            </a:rPr>
            <a:t>基づいた</a:t>
          </a:r>
          <a:r>
            <a:rPr kumimoji="1" lang="ja-JP" altLang="ja-JP" sz="1050" baseline="0">
              <a:solidFill>
                <a:sysClr val="windowText" lastClr="000000"/>
              </a:solidFill>
              <a:effectLst/>
              <a:latin typeface="+mn-lt"/>
              <a:ea typeface="+mn-ea"/>
              <a:cs typeface="+mn-cs"/>
            </a:rPr>
            <a:t>施設の</a:t>
          </a:r>
          <a:r>
            <a:rPr kumimoji="1" lang="ja-JP" altLang="en-US" sz="1050" baseline="0">
              <a:solidFill>
                <a:sysClr val="windowText" lastClr="000000"/>
              </a:solidFill>
              <a:effectLst/>
              <a:latin typeface="+mn-lt"/>
              <a:ea typeface="+mn-ea"/>
              <a:cs typeface="+mn-cs"/>
            </a:rPr>
            <a:t>老朽化対策に努めていく</a:t>
          </a:r>
          <a:r>
            <a:rPr kumimoji="1" lang="ja-JP" altLang="ja-JP" sz="1050" baseline="0">
              <a:solidFill>
                <a:sysClr val="windowText" lastClr="000000"/>
              </a:solidFill>
              <a:effectLst/>
              <a:latin typeface="+mn-lt"/>
              <a:ea typeface="+mn-ea"/>
              <a:cs typeface="+mn-cs"/>
            </a:rPr>
            <a:t>。</a:t>
          </a:r>
          <a:endParaRPr lang="ja-JP" altLang="ja-JP" sz="105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6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8" name="楕円 77"/>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125535</xdr:rowOff>
    </xdr:from>
    <xdr:ext cx="405111" cy="259045"/>
    <xdr:sp macro="" textlink="">
      <xdr:nvSpPr>
        <xdr:cNvPr id="79" name="有形固定資産減価償却率該当値テキスト"/>
        <xdr:cNvSpPr txBox="1"/>
      </xdr:nvSpPr>
      <xdr:spPr>
        <a:xfrm>
          <a:off x="4813300" y="586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80" name="楕円 79"/>
        <xdr:cNvSpPr/>
      </xdr:nvSpPr>
      <xdr:spPr>
        <a:xfrm>
          <a:off x="4000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153458</xdr:rowOff>
    </xdr:to>
    <xdr:cxnSp macro="">
      <xdr:nvCxnSpPr>
        <xdr:cNvPr id="81" name="直線コネクタ 80"/>
        <xdr:cNvCxnSpPr/>
      </xdr:nvCxnSpPr>
      <xdr:spPr>
        <a:xfrm>
          <a:off x="4051300" y="602530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2" name="楕円 81"/>
        <xdr:cNvSpPr/>
      </xdr:nvSpPr>
      <xdr:spPr>
        <a:xfrm>
          <a:off x="3238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110278</xdr:rowOff>
    </xdr:from>
    <xdr:to>
      <xdr:col>19</xdr:col>
      <xdr:colOff>136525</xdr:colOff>
      <xdr:row>30</xdr:row>
      <xdr:rowOff>146262</xdr:rowOff>
    </xdr:to>
    <xdr:cxnSp macro="">
      <xdr:nvCxnSpPr>
        <xdr:cNvPr id="83" name="直線コネクタ 82"/>
        <xdr:cNvCxnSpPr/>
      </xdr:nvCxnSpPr>
      <xdr:spPr>
        <a:xfrm flipV="1">
          <a:off x="3289300" y="602530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4"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5"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86" name="n_1main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87" name="n_2mainValue有形固定資産減価償却率"/>
        <xdr:cNvSpPr txBox="1"/>
      </xdr:nvSpPr>
      <xdr:spPr>
        <a:xfrm>
          <a:off x="3086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算定の分母となる経常一般財源等が地方交付税の減少等により低く抑えられており、充当可能財源は横ばいとなっているため債務償還可能年数は類似団体平均よりも長くなっている。今後、繰上償還等で将来負担額の上昇を抑えるとともに、事業等の見直しにより経常経費の節減に取り組むことで、充当可能財源の増加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3"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24039</xdr:rowOff>
    </xdr:from>
    <xdr:to>
      <xdr:col>76</xdr:col>
      <xdr:colOff>73025</xdr:colOff>
      <xdr:row>28</xdr:row>
      <xdr:rowOff>125639</xdr:rowOff>
    </xdr:to>
    <xdr:sp macro="" textlink="">
      <xdr:nvSpPr>
        <xdr:cNvPr id="130" name="楕円 129"/>
        <xdr:cNvSpPr/>
      </xdr:nvSpPr>
      <xdr:spPr>
        <a:xfrm>
          <a:off x="14744700" y="55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46916</xdr:rowOff>
    </xdr:from>
    <xdr:ext cx="340478" cy="259045"/>
    <xdr:sp macro="" textlink="">
      <xdr:nvSpPr>
        <xdr:cNvPr id="131" name="債務償還可能年数該当値テキスト"/>
        <xdr:cNvSpPr txBox="1"/>
      </xdr:nvSpPr>
      <xdr:spPr>
        <a:xfrm>
          <a:off x="14846300" y="5447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3,374
3,354
282.13
3,619,298
3,469,307
123,118
2,108,075
3,133,416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57404</xdr:rowOff>
    </xdr:from>
    <xdr:to>
      <xdr:col>15</xdr:col>
      <xdr:colOff>101600</xdr:colOff>
      <xdr:row>39</xdr:row>
      <xdr:rowOff>159004</xdr:rowOff>
    </xdr:to>
    <xdr:sp macro="" textlink="">
      <xdr:nvSpPr>
        <xdr:cNvPr id="62" name="フローチャート: 判断 61"/>
        <xdr:cNvSpPr/>
      </xdr:nvSpPr>
      <xdr:spPr>
        <a:xfrm>
          <a:off x="2857500" y="674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18542</xdr:rowOff>
    </xdr:from>
    <xdr:to>
      <xdr:col>24</xdr:col>
      <xdr:colOff>114300</xdr:colOff>
      <xdr:row>38</xdr:row>
      <xdr:rowOff>120142</xdr:rowOff>
    </xdr:to>
    <xdr:sp macro="" textlink="">
      <xdr:nvSpPr>
        <xdr:cNvPr id="68" name="楕円 67"/>
        <xdr:cNvSpPr/>
      </xdr:nvSpPr>
      <xdr:spPr>
        <a:xfrm>
          <a:off x="4584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41419</xdr:rowOff>
    </xdr:from>
    <xdr:ext cx="405111" cy="259045"/>
    <xdr:sp macro="" textlink="">
      <xdr:nvSpPr>
        <xdr:cNvPr id="69" name="【道路】&#10;有形固定資産減価償却率該当値テキスト"/>
        <xdr:cNvSpPr txBox="1"/>
      </xdr:nvSpPr>
      <xdr:spPr>
        <a:xfrm>
          <a:off x="4673600" y="638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45974</xdr:rowOff>
    </xdr:from>
    <xdr:to>
      <xdr:col>20</xdr:col>
      <xdr:colOff>38100</xdr:colOff>
      <xdr:row>38</xdr:row>
      <xdr:rowOff>147574</xdr:rowOff>
    </xdr:to>
    <xdr:sp macro="" textlink="">
      <xdr:nvSpPr>
        <xdr:cNvPr id="70" name="楕円 69"/>
        <xdr:cNvSpPr/>
      </xdr:nvSpPr>
      <xdr:spPr>
        <a:xfrm>
          <a:off x="3746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69342</xdr:rowOff>
    </xdr:from>
    <xdr:to>
      <xdr:col>24</xdr:col>
      <xdr:colOff>63500</xdr:colOff>
      <xdr:row>38</xdr:row>
      <xdr:rowOff>96774</xdr:rowOff>
    </xdr:to>
    <xdr:cxnSp macro="">
      <xdr:nvCxnSpPr>
        <xdr:cNvPr id="71" name="直線コネクタ 70"/>
        <xdr:cNvCxnSpPr/>
      </xdr:nvCxnSpPr>
      <xdr:spPr>
        <a:xfrm flipV="1">
          <a:off x="3797300" y="658444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157988</xdr:rowOff>
    </xdr:from>
    <xdr:to>
      <xdr:col>15</xdr:col>
      <xdr:colOff>101600</xdr:colOff>
      <xdr:row>38</xdr:row>
      <xdr:rowOff>88138</xdr:rowOff>
    </xdr:to>
    <xdr:sp macro="" textlink="">
      <xdr:nvSpPr>
        <xdr:cNvPr id="72" name="楕円 71"/>
        <xdr:cNvSpPr/>
      </xdr:nvSpPr>
      <xdr:spPr>
        <a:xfrm>
          <a:off x="2857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37338</xdr:rowOff>
    </xdr:from>
    <xdr:to>
      <xdr:col>19</xdr:col>
      <xdr:colOff>177800</xdr:colOff>
      <xdr:row>38</xdr:row>
      <xdr:rowOff>96774</xdr:rowOff>
    </xdr:to>
    <xdr:cxnSp macro="">
      <xdr:nvCxnSpPr>
        <xdr:cNvPr id="73" name="直線コネクタ 72"/>
        <xdr:cNvCxnSpPr/>
      </xdr:nvCxnSpPr>
      <xdr:spPr>
        <a:xfrm>
          <a:off x="2908300" y="655243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4"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150131</xdr:rowOff>
    </xdr:from>
    <xdr:ext cx="405111" cy="259045"/>
    <xdr:sp macro="" textlink="">
      <xdr:nvSpPr>
        <xdr:cNvPr id="75" name="n_2aveValue【道路】&#10;有形固定資産減価償却率"/>
        <xdr:cNvSpPr txBox="1"/>
      </xdr:nvSpPr>
      <xdr:spPr>
        <a:xfrm>
          <a:off x="2705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164101</xdr:rowOff>
    </xdr:from>
    <xdr:ext cx="405111" cy="259045"/>
    <xdr:sp macro="" textlink="">
      <xdr:nvSpPr>
        <xdr:cNvPr id="76" name="n_1mainValue【道路】&#10;有形固定資産減価償却率"/>
        <xdr:cNvSpPr txBox="1"/>
      </xdr:nvSpPr>
      <xdr:spPr>
        <a:xfrm>
          <a:off x="3582044" y="633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104665</xdr:rowOff>
    </xdr:from>
    <xdr:ext cx="405111" cy="259045"/>
    <xdr:sp macro="" textlink="">
      <xdr:nvSpPr>
        <xdr:cNvPr id="77" name="n_2mainValue【道路】&#10;有形固定資産減価償却率"/>
        <xdr:cNvSpPr txBox="1"/>
      </xdr:nvSpPr>
      <xdr:spPr>
        <a:xfrm>
          <a:off x="2705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4" name="【道路】&#10;一人当たり延長平均値テキスト"/>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3418</xdr:rowOff>
    </xdr:from>
    <xdr:to>
      <xdr:col>46</xdr:col>
      <xdr:colOff>38100</xdr:colOff>
      <xdr:row>40</xdr:row>
      <xdr:rowOff>105018</xdr:rowOff>
    </xdr:to>
    <xdr:sp macro="" textlink="">
      <xdr:nvSpPr>
        <xdr:cNvPr id="107" name="フローチャート: 判断 106"/>
        <xdr:cNvSpPr/>
      </xdr:nvSpPr>
      <xdr:spPr>
        <a:xfrm>
          <a:off x="8699500" y="68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49343</xdr:rowOff>
    </xdr:from>
    <xdr:to>
      <xdr:col>55</xdr:col>
      <xdr:colOff>50800</xdr:colOff>
      <xdr:row>40</xdr:row>
      <xdr:rowOff>150943</xdr:rowOff>
    </xdr:to>
    <xdr:sp macro="" textlink="">
      <xdr:nvSpPr>
        <xdr:cNvPr id="113" name="楕円 112"/>
        <xdr:cNvSpPr/>
      </xdr:nvSpPr>
      <xdr:spPr>
        <a:xfrm>
          <a:off x="10426700" y="69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27770</xdr:rowOff>
    </xdr:from>
    <xdr:ext cx="534377" cy="259045"/>
    <xdr:sp macro="" textlink="">
      <xdr:nvSpPr>
        <xdr:cNvPr id="114" name="【道路】&#10;一人当たり延長該当値テキスト"/>
        <xdr:cNvSpPr txBox="1"/>
      </xdr:nvSpPr>
      <xdr:spPr>
        <a:xfrm>
          <a:off x="10515600" y="688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56769</xdr:rowOff>
    </xdr:from>
    <xdr:to>
      <xdr:col>50</xdr:col>
      <xdr:colOff>165100</xdr:colOff>
      <xdr:row>40</xdr:row>
      <xdr:rowOff>158369</xdr:rowOff>
    </xdr:to>
    <xdr:sp macro="" textlink="">
      <xdr:nvSpPr>
        <xdr:cNvPr id="115" name="楕円 114"/>
        <xdr:cNvSpPr/>
      </xdr:nvSpPr>
      <xdr:spPr>
        <a:xfrm>
          <a:off x="9588500" y="69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100143</xdr:rowOff>
    </xdr:from>
    <xdr:to>
      <xdr:col>55</xdr:col>
      <xdr:colOff>0</xdr:colOff>
      <xdr:row>40</xdr:row>
      <xdr:rowOff>107569</xdr:rowOff>
    </xdr:to>
    <xdr:cxnSp macro="">
      <xdr:nvCxnSpPr>
        <xdr:cNvPr id="116" name="直線コネクタ 115"/>
        <xdr:cNvCxnSpPr/>
      </xdr:nvCxnSpPr>
      <xdr:spPr>
        <a:xfrm flipV="1">
          <a:off x="9639300" y="6958143"/>
          <a:ext cx="8382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160438</xdr:rowOff>
    </xdr:from>
    <xdr:to>
      <xdr:col>46</xdr:col>
      <xdr:colOff>38100</xdr:colOff>
      <xdr:row>40</xdr:row>
      <xdr:rowOff>90588</xdr:rowOff>
    </xdr:to>
    <xdr:sp macro="" textlink="">
      <xdr:nvSpPr>
        <xdr:cNvPr id="117" name="楕円 116"/>
        <xdr:cNvSpPr/>
      </xdr:nvSpPr>
      <xdr:spPr>
        <a:xfrm>
          <a:off x="8699500" y="68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39788</xdr:rowOff>
    </xdr:from>
    <xdr:to>
      <xdr:col>50</xdr:col>
      <xdr:colOff>114300</xdr:colOff>
      <xdr:row>40</xdr:row>
      <xdr:rowOff>107569</xdr:rowOff>
    </xdr:to>
    <xdr:cxnSp macro="">
      <xdr:nvCxnSpPr>
        <xdr:cNvPr id="118" name="直線コネクタ 117"/>
        <xdr:cNvCxnSpPr/>
      </xdr:nvCxnSpPr>
      <xdr:spPr>
        <a:xfrm>
          <a:off x="8750300" y="6897788"/>
          <a:ext cx="8890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96145</xdr:rowOff>
    </xdr:from>
    <xdr:ext cx="534377" cy="259045"/>
    <xdr:sp macro="" textlink="">
      <xdr:nvSpPr>
        <xdr:cNvPr id="120" name="n_2aveValue【道路】&#10;一人当たり延長"/>
        <xdr:cNvSpPr txBox="1"/>
      </xdr:nvSpPr>
      <xdr:spPr>
        <a:xfrm>
          <a:off x="8483111" y="69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149496</xdr:rowOff>
    </xdr:from>
    <xdr:ext cx="534377" cy="259045"/>
    <xdr:sp macro="" textlink="">
      <xdr:nvSpPr>
        <xdr:cNvPr id="121" name="n_1mainValue【道路】&#10;一人当たり延長"/>
        <xdr:cNvSpPr txBox="1"/>
      </xdr:nvSpPr>
      <xdr:spPr>
        <a:xfrm>
          <a:off x="9359411" y="70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107115</xdr:rowOff>
    </xdr:from>
    <xdr:ext cx="534377" cy="259045"/>
    <xdr:sp macro="" textlink="">
      <xdr:nvSpPr>
        <xdr:cNvPr id="122" name="n_2mainValue【道路】&#10;一人当たり延長"/>
        <xdr:cNvSpPr txBox="1"/>
      </xdr:nvSpPr>
      <xdr:spPr>
        <a:xfrm>
          <a:off x="8483111" y="66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53" name="【橋りょう・トンネル】&#10;有形固定資産減価償却率平均値テキスト"/>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146776</xdr:rowOff>
    </xdr:from>
    <xdr:to>
      <xdr:col>15</xdr:col>
      <xdr:colOff>101600</xdr:colOff>
      <xdr:row>59</xdr:row>
      <xdr:rowOff>76926</xdr:rowOff>
    </xdr:to>
    <xdr:sp macro="" textlink="">
      <xdr:nvSpPr>
        <xdr:cNvPr id="156" name="フローチャート: 判断 155"/>
        <xdr:cNvSpPr/>
      </xdr:nvSpPr>
      <xdr:spPr>
        <a:xfrm>
          <a:off x="2857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68399</xdr:rowOff>
    </xdr:from>
    <xdr:to>
      <xdr:col>24</xdr:col>
      <xdr:colOff>114300</xdr:colOff>
      <xdr:row>59</xdr:row>
      <xdr:rowOff>169999</xdr:rowOff>
    </xdr:to>
    <xdr:sp macro="" textlink="">
      <xdr:nvSpPr>
        <xdr:cNvPr id="162" name="楕円 161"/>
        <xdr:cNvSpPr/>
      </xdr:nvSpPr>
      <xdr:spPr>
        <a:xfrm>
          <a:off x="4584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46826</xdr:rowOff>
    </xdr:from>
    <xdr:ext cx="405111" cy="259045"/>
    <xdr:sp macro="" textlink="">
      <xdr:nvSpPr>
        <xdr:cNvPr id="163" name="【橋りょう・トンネル】&#10;有形固定資産減価償却率該当値テキスト"/>
        <xdr:cNvSpPr txBox="1"/>
      </xdr:nvSpPr>
      <xdr:spPr>
        <a:xfrm>
          <a:off x="4673600"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136978</xdr:rowOff>
    </xdr:from>
    <xdr:to>
      <xdr:col>20</xdr:col>
      <xdr:colOff>38100</xdr:colOff>
      <xdr:row>61</xdr:row>
      <xdr:rowOff>67128</xdr:rowOff>
    </xdr:to>
    <xdr:sp macro="" textlink="">
      <xdr:nvSpPr>
        <xdr:cNvPr id="164" name="楕円 163"/>
        <xdr:cNvSpPr/>
      </xdr:nvSpPr>
      <xdr:spPr>
        <a:xfrm>
          <a:off x="3746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61</xdr:row>
      <xdr:rowOff>16328</xdr:rowOff>
    </xdr:to>
    <xdr:cxnSp macro="">
      <xdr:nvCxnSpPr>
        <xdr:cNvPr id="165" name="直線コネクタ 164"/>
        <xdr:cNvCxnSpPr/>
      </xdr:nvCxnSpPr>
      <xdr:spPr>
        <a:xfrm flipV="1">
          <a:off x="3797300" y="10234749"/>
          <a:ext cx="838200" cy="2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166" name="楕円 165"/>
        <xdr:cNvSpPr/>
      </xdr:nvSpPr>
      <xdr:spPr>
        <a:xfrm>
          <a:off x="2857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16328</xdr:rowOff>
    </xdr:to>
    <xdr:cxnSp macro="">
      <xdr:nvCxnSpPr>
        <xdr:cNvPr id="167" name="直線コネクタ 166"/>
        <xdr:cNvCxnSpPr/>
      </xdr:nvCxnSpPr>
      <xdr:spPr>
        <a:xfrm>
          <a:off x="2908300" y="104715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69" name="n_2aveValue【橋りょう・トンネル】&#10;有形固定資産減価償却率"/>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58255</xdr:rowOff>
    </xdr:from>
    <xdr:ext cx="405111" cy="259045"/>
    <xdr:sp macro="" textlink="">
      <xdr:nvSpPr>
        <xdr:cNvPr id="170" name="n_1mainValue【橋りょう・トンネ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71" name="n_2main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200"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3" name="フローチャート: 判断 202"/>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93051</xdr:rowOff>
    </xdr:from>
    <xdr:to>
      <xdr:col>55</xdr:col>
      <xdr:colOff>50800</xdr:colOff>
      <xdr:row>63</xdr:row>
      <xdr:rowOff>23201</xdr:rowOff>
    </xdr:to>
    <xdr:sp macro="" textlink="">
      <xdr:nvSpPr>
        <xdr:cNvPr id="209" name="楕円 208"/>
        <xdr:cNvSpPr/>
      </xdr:nvSpPr>
      <xdr:spPr>
        <a:xfrm>
          <a:off x="10426700" y="107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115928</xdr:rowOff>
    </xdr:from>
    <xdr:ext cx="690189" cy="259045"/>
    <xdr:sp macro="" textlink="">
      <xdr:nvSpPr>
        <xdr:cNvPr id="210" name="【橋りょう・トンネル】&#10;一人当たり有形固定資産（償却資産）額該当値テキスト"/>
        <xdr:cNvSpPr txBox="1"/>
      </xdr:nvSpPr>
      <xdr:spPr>
        <a:xfrm>
          <a:off x="10515600" y="10574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113422</xdr:rowOff>
    </xdr:from>
    <xdr:to>
      <xdr:col>50</xdr:col>
      <xdr:colOff>165100</xdr:colOff>
      <xdr:row>62</xdr:row>
      <xdr:rowOff>43572</xdr:rowOff>
    </xdr:to>
    <xdr:sp macro="" textlink="">
      <xdr:nvSpPr>
        <xdr:cNvPr id="211" name="楕円 210"/>
        <xdr:cNvSpPr/>
      </xdr:nvSpPr>
      <xdr:spPr>
        <a:xfrm>
          <a:off x="9588500" y="105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164222</xdr:rowOff>
    </xdr:from>
    <xdr:to>
      <xdr:col>55</xdr:col>
      <xdr:colOff>0</xdr:colOff>
      <xdr:row>62</xdr:row>
      <xdr:rowOff>143851</xdr:rowOff>
    </xdr:to>
    <xdr:cxnSp macro="">
      <xdr:nvCxnSpPr>
        <xdr:cNvPr id="212" name="直線コネクタ 211"/>
        <xdr:cNvCxnSpPr/>
      </xdr:nvCxnSpPr>
      <xdr:spPr>
        <a:xfrm>
          <a:off x="9639300" y="10622672"/>
          <a:ext cx="838200" cy="1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120231</xdr:rowOff>
    </xdr:from>
    <xdr:to>
      <xdr:col>46</xdr:col>
      <xdr:colOff>38100</xdr:colOff>
      <xdr:row>62</xdr:row>
      <xdr:rowOff>50381</xdr:rowOff>
    </xdr:to>
    <xdr:sp macro="" textlink="">
      <xdr:nvSpPr>
        <xdr:cNvPr id="213" name="楕円 212"/>
        <xdr:cNvSpPr/>
      </xdr:nvSpPr>
      <xdr:spPr>
        <a:xfrm>
          <a:off x="8699500" y="105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164222</xdr:rowOff>
    </xdr:from>
    <xdr:to>
      <xdr:col>50</xdr:col>
      <xdr:colOff>114300</xdr:colOff>
      <xdr:row>61</xdr:row>
      <xdr:rowOff>171031</xdr:rowOff>
    </xdr:to>
    <xdr:cxnSp macro="">
      <xdr:nvCxnSpPr>
        <xdr:cNvPr id="214" name="直線コネクタ 213"/>
        <xdr:cNvCxnSpPr/>
      </xdr:nvCxnSpPr>
      <xdr:spPr>
        <a:xfrm flipV="1">
          <a:off x="8750300" y="10622672"/>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150274</xdr:rowOff>
    </xdr:from>
    <xdr:ext cx="690189" cy="259045"/>
    <xdr:sp macro="" textlink="">
      <xdr:nvSpPr>
        <xdr:cNvPr id="215" name="n_1aveValue【橋りょう・トンネル】&#10;一人当たり有形固定資産（償却資産）額"/>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36492</xdr:rowOff>
    </xdr:from>
    <xdr:ext cx="690189" cy="259045"/>
    <xdr:sp macro="" textlink="">
      <xdr:nvSpPr>
        <xdr:cNvPr id="216" name="n_2aveValue【橋りょう・トンネル】&#10;一人当たり有形固定資産（償却資産）額"/>
        <xdr:cNvSpPr txBox="1"/>
      </xdr:nvSpPr>
      <xdr:spPr>
        <a:xfrm>
          <a:off x="8405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60099</xdr:rowOff>
    </xdr:from>
    <xdr:ext cx="690189" cy="259045"/>
    <xdr:sp macro="" textlink="">
      <xdr:nvSpPr>
        <xdr:cNvPr id="217" name="n_1mainValue【橋りょう・トンネル】&#10;一人当たり有形固定資産（償却資産）額"/>
        <xdr:cNvSpPr txBox="1"/>
      </xdr:nvSpPr>
      <xdr:spPr>
        <a:xfrm>
          <a:off x="9281505" y="103470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66908</xdr:rowOff>
    </xdr:from>
    <xdr:ext cx="690189" cy="259045"/>
    <xdr:sp macro="" textlink="">
      <xdr:nvSpPr>
        <xdr:cNvPr id="218" name="n_2mainValue【橋りょう・トンネル】&#10;一人当たり有形固定資産（償却資産）額"/>
        <xdr:cNvSpPr txBox="1"/>
      </xdr:nvSpPr>
      <xdr:spPr>
        <a:xfrm>
          <a:off x="8405205" y="103539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1" name="フローチャート: 判断 250"/>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113030</xdr:rowOff>
    </xdr:from>
    <xdr:to>
      <xdr:col>24</xdr:col>
      <xdr:colOff>114300</xdr:colOff>
      <xdr:row>78</xdr:row>
      <xdr:rowOff>43180</xdr:rowOff>
    </xdr:to>
    <xdr:sp macro="" textlink="">
      <xdr:nvSpPr>
        <xdr:cNvPr id="257" name="楕円 256"/>
        <xdr:cNvSpPr/>
      </xdr:nvSpPr>
      <xdr:spPr>
        <a:xfrm>
          <a:off x="4584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05111" cy="259045"/>
    <xdr:sp macro="" textlink="">
      <xdr:nvSpPr>
        <xdr:cNvPr id="258" name="【公営住宅】&#10;有形固定資産減価償却率該当値テキスト"/>
        <xdr:cNvSpPr txBox="1"/>
      </xdr:nvSpPr>
      <xdr:spPr>
        <a:xfrm>
          <a:off x="4673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154939</xdr:rowOff>
    </xdr:from>
    <xdr:to>
      <xdr:col>20</xdr:col>
      <xdr:colOff>38100</xdr:colOff>
      <xdr:row>78</xdr:row>
      <xdr:rowOff>85089</xdr:rowOff>
    </xdr:to>
    <xdr:sp macro="" textlink="">
      <xdr:nvSpPr>
        <xdr:cNvPr id="259" name="楕円 258"/>
        <xdr:cNvSpPr/>
      </xdr:nvSpPr>
      <xdr:spPr>
        <a:xfrm>
          <a:off x="3746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163830</xdr:rowOff>
    </xdr:from>
    <xdr:to>
      <xdr:col>24</xdr:col>
      <xdr:colOff>63500</xdr:colOff>
      <xdr:row>78</xdr:row>
      <xdr:rowOff>34289</xdr:rowOff>
    </xdr:to>
    <xdr:cxnSp macro="">
      <xdr:nvCxnSpPr>
        <xdr:cNvPr id="260" name="直線コネクタ 259"/>
        <xdr:cNvCxnSpPr/>
      </xdr:nvCxnSpPr>
      <xdr:spPr>
        <a:xfrm flipV="1">
          <a:off x="3797300" y="133654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154939</xdr:rowOff>
    </xdr:from>
    <xdr:to>
      <xdr:col>15</xdr:col>
      <xdr:colOff>101600</xdr:colOff>
      <xdr:row>78</xdr:row>
      <xdr:rowOff>85089</xdr:rowOff>
    </xdr:to>
    <xdr:sp macro="" textlink="">
      <xdr:nvSpPr>
        <xdr:cNvPr id="261" name="楕円 260"/>
        <xdr:cNvSpPr/>
      </xdr:nvSpPr>
      <xdr:spPr>
        <a:xfrm>
          <a:off x="2857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34289</xdr:rowOff>
    </xdr:from>
    <xdr:to>
      <xdr:col>19</xdr:col>
      <xdr:colOff>177800</xdr:colOff>
      <xdr:row>78</xdr:row>
      <xdr:rowOff>34289</xdr:rowOff>
    </xdr:to>
    <xdr:cxnSp macro="">
      <xdr:nvCxnSpPr>
        <xdr:cNvPr id="262" name="直線コネクタ 261"/>
        <xdr:cNvCxnSpPr/>
      </xdr:nvCxnSpPr>
      <xdr:spPr>
        <a:xfrm>
          <a:off x="2908300" y="1340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4"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101616</xdr:rowOff>
    </xdr:from>
    <xdr:ext cx="405111" cy="259045"/>
    <xdr:sp macro="" textlink="">
      <xdr:nvSpPr>
        <xdr:cNvPr id="265" name="n_1mainValue【公営住宅】&#10;有形固定資産減価償却率"/>
        <xdr:cNvSpPr txBox="1"/>
      </xdr:nvSpPr>
      <xdr:spPr>
        <a:xfrm>
          <a:off x="35820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101616</xdr:rowOff>
    </xdr:from>
    <xdr:ext cx="405111" cy="259045"/>
    <xdr:sp macro="" textlink="">
      <xdr:nvSpPr>
        <xdr:cNvPr id="266" name="n_2mainValue【公営住宅】&#10;有形固定資産減価償却率"/>
        <xdr:cNvSpPr txBox="1"/>
      </xdr:nvSpPr>
      <xdr:spPr>
        <a:xfrm>
          <a:off x="2705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95" name="【公営住宅】&#10;一人当たり面積平均値テキスト"/>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8" name="フローチャート: 判断 297"/>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63500</xdr:rowOff>
    </xdr:from>
    <xdr:to>
      <xdr:col>55</xdr:col>
      <xdr:colOff>50800</xdr:colOff>
      <xdr:row>85</xdr:row>
      <xdr:rowOff>165100</xdr:rowOff>
    </xdr:to>
    <xdr:sp macro="" textlink="">
      <xdr:nvSpPr>
        <xdr:cNvPr id="304" name="楕円 303"/>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149877</xdr:rowOff>
    </xdr:from>
    <xdr:ext cx="469744" cy="259045"/>
    <xdr:sp macro="" textlink="">
      <xdr:nvSpPr>
        <xdr:cNvPr id="305" name="【公営住宅】&#10;一人当たり面積該当値テキスト"/>
        <xdr:cNvSpPr txBox="1"/>
      </xdr:nvSpPr>
      <xdr:spPr>
        <a:xfrm>
          <a:off x="10515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69723</xdr:rowOff>
    </xdr:from>
    <xdr:to>
      <xdr:col>50</xdr:col>
      <xdr:colOff>165100</xdr:colOff>
      <xdr:row>85</xdr:row>
      <xdr:rowOff>171323</xdr:rowOff>
    </xdr:to>
    <xdr:sp macro="" textlink="">
      <xdr:nvSpPr>
        <xdr:cNvPr id="306" name="楕円 305"/>
        <xdr:cNvSpPr/>
      </xdr:nvSpPr>
      <xdr:spPr>
        <a:xfrm>
          <a:off x="9588500" y="146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85</xdr:row>
      <xdr:rowOff>120523</xdr:rowOff>
    </xdr:to>
    <xdr:cxnSp macro="">
      <xdr:nvCxnSpPr>
        <xdr:cNvPr id="307" name="直線コネクタ 306"/>
        <xdr:cNvCxnSpPr/>
      </xdr:nvCxnSpPr>
      <xdr:spPr>
        <a:xfrm flipV="1">
          <a:off x="9639300" y="14687550"/>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71501</xdr:rowOff>
    </xdr:from>
    <xdr:to>
      <xdr:col>46</xdr:col>
      <xdr:colOff>38100</xdr:colOff>
      <xdr:row>86</xdr:row>
      <xdr:rowOff>1651</xdr:rowOff>
    </xdr:to>
    <xdr:sp macro="" textlink="">
      <xdr:nvSpPr>
        <xdr:cNvPr id="308" name="楕円 307"/>
        <xdr:cNvSpPr/>
      </xdr:nvSpPr>
      <xdr:spPr>
        <a:xfrm>
          <a:off x="8699500" y="146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120523</xdr:rowOff>
    </xdr:from>
    <xdr:to>
      <xdr:col>50</xdr:col>
      <xdr:colOff>114300</xdr:colOff>
      <xdr:row>85</xdr:row>
      <xdr:rowOff>122301</xdr:rowOff>
    </xdr:to>
    <xdr:cxnSp macro="">
      <xdr:nvCxnSpPr>
        <xdr:cNvPr id="309" name="直線コネクタ 308"/>
        <xdr:cNvCxnSpPr/>
      </xdr:nvCxnSpPr>
      <xdr:spPr>
        <a:xfrm flipV="1">
          <a:off x="8750300" y="1469377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10"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1"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162450</xdr:rowOff>
    </xdr:from>
    <xdr:ext cx="469744" cy="259045"/>
    <xdr:sp macro="" textlink="">
      <xdr:nvSpPr>
        <xdr:cNvPr id="312" name="n_1mainValue【公営住宅】&#10;一人当たり面積"/>
        <xdr:cNvSpPr txBox="1"/>
      </xdr:nvSpPr>
      <xdr:spPr>
        <a:xfrm>
          <a:off x="9391727" y="1473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164228</xdr:rowOff>
    </xdr:from>
    <xdr:ext cx="469744" cy="259045"/>
    <xdr:sp macro="" textlink="">
      <xdr:nvSpPr>
        <xdr:cNvPr id="313" name="n_2mainValue【公営住宅】&#10;一人当たり面積"/>
        <xdr:cNvSpPr txBox="1"/>
      </xdr:nvSpPr>
      <xdr:spPr>
        <a:xfrm>
          <a:off x="8515427" y="1473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55" name="直線コネクタ 354"/>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56"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57" name="直線コネクタ 356"/>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60"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61" name="フローチャート: 判断 360"/>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62" name="フローチャート: 判断 361"/>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3" name="フローチャート: 判断 362"/>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30299</xdr:rowOff>
    </xdr:from>
    <xdr:to>
      <xdr:col>85</xdr:col>
      <xdr:colOff>177800</xdr:colOff>
      <xdr:row>34</xdr:row>
      <xdr:rowOff>131899</xdr:rowOff>
    </xdr:to>
    <xdr:sp macro="" textlink="">
      <xdr:nvSpPr>
        <xdr:cNvPr id="369" name="楕円 368"/>
        <xdr:cNvSpPr/>
      </xdr:nvSpPr>
      <xdr:spPr>
        <a:xfrm>
          <a:off x="162687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53176</xdr:rowOff>
    </xdr:from>
    <xdr:ext cx="405111" cy="259045"/>
    <xdr:sp macro="" textlink="">
      <xdr:nvSpPr>
        <xdr:cNvPr id="370" name="【認定こども園・幼稚園・保育所】&#10;有形固定資産減価償却率該当値テキスト"/>
        <xdr:cNvSpPr txBox="1"/>
      </xdr:nvSpPr>
      <xdr:spPr>
        <a:xfrm>
          <a:off x="16357600" y="57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97246</xdr:rowOff>
    </xdr:from>
    <xdr:to>
      <xdr:col>81</xdr:col>
      <xdr:colOff>101600</xdr:colOff>
      <xdr:row>35</xdr:row>
      <xdr:rowOff>27396</xdr:rowOff>
    </xdr:to>
    <xdr:sp macro="" textlink="">
      <xdr:nvSpPr>
        <xdr:cNvPr id="371" name="楕円 370"/>
        <xdr:cNvSpPr/>
      </xdr:nvSpPr>
      <xdr:spPr>
        <a:xfrm>
          <a:off x="15430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81099</xdr:rowOff>
    </xdr:from>
    <xdr:to>
      <xdr:col>85</xdr:col>
      <xdr:colOff>127000</xdr:colOff>
      <xdr:row>34</xdr:row>
      <xdr:rowOff>148046</xdr:rowOff>
    </xdr:to>
    <xdr:cxnSp macro="">
      <xdr:nvCxnSpPr>
        <xdr:cNvPr id="372" name="直線コネクタ 371"/>
        <xdr:cNvCxnSpPr/>
      </xdr:nvCxnSpPr>
      <xdr:spPr>
        <a:xfrm flipV="1">
          <a:off x="15481300" y="591039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95613</xdr:rowOff>
    </xdr:from>
    <xdr:to>
      <xdr:col>76</xdr:col>
      <xdr:colOff>165100</xdr:colOff>
      <xdr:row>35</xdr:row>
      <xdr:rowOff>25763</xdr:rowOff>
    </xdr:to>
    <xdr:sp macro="" textlink="">
      <xdr:nvSpPr>
        <xdr:cNvPr id="373" name="楕円 372"/>
        <xdr:cNvSpPr/>
      </xdr:nvSpPr>
      <xdr:spPr>
        <a:xfrm>
          <a:off x="14541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146413</xdr:rowOff>
    </xdr:from>
    <xdr:to>
      <xdr:col>81</xdr:col>
      <xdr:colOff>50800</xdr:colOff>
      <xdr:row>34</xdr:row>
      <xdr:rowOff>148046</xdr:rowOff>
    </xdr:to>
    <xdr:cxnSp macro="">
      <xdr:nvCxnSpPr>
        <xdr:cNvPr id="374" name="直線コネクタ 373"/>
        <xdr:cNvCxnSpPr/>
      </xdr:nvCxnSpPr>
      <xdr:spPr>
        <a:xfrm>
          <a:off x="14592300" y="59757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75"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76"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43923</xdr:rowOff>
    </xdr:from>
    <xdr:ext cx="405111" cy="259045"/>
    <xdr:sp macro="" textlink="">
      <xdr:nvSpPr>
        <xdr:cNvPr id="377" name="n_1mainValue【認定こども園・幼稚園・保育所】&#10;有形固定資産減価償却率"/>
        <xdr:cNvSpPr txBox="1"/>
      </xdr:nvSpPr>
      <xdr:spPr>
        <a:xfrm>
          <a:off x="152660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42290</xdr:rowOff>
    </xdr:from>
    <xdr:ext cx="405111" cy="259045"/>
    <xdr:sp macro="" textlink="">
      <xdr:nvSpPr>
        <xdr:cNvPr id="378" name="n_2mainValue【認定こども園・幼稚園・保育所】&#10;有形固定資産減価償却率"/>
        <xdr:cNvSpPr txBox="1"/>
      </xdr:nvSpPr>
      <xdr:spPr>
        <a:xfrm>
          <a:off x="14389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02" name="直線コネクタ 401"/>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03"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04" name="直線コネクタ 403"/>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05"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06" name="直線コネクタ 405"/>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407"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08" name="フローチャート: 判断 407"/>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09" name="フローチャート: 判断 408"/>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25400</xdr:rowOff>
    </xdr:from>
    <xdr:to>
      <xdr:col>107</xdr:col>
      <xdr:colOff>101600</xdr:colOff>
      <xdr:row>41</xdr:row>
      <xdr:rowOff>127000</xdr:rowOff>
    </xdr:to>
    <xdr:sp macro="" textlink="">
      <xdr:nvSpPr>
        <xdr:cNvPr id="410" name="フローチャート: 判断 409"/>
        <xdr:cNvSpPr/>
      </xdr:nvSpPr>
      <xdr:spPr>
        <a:xfrm>
          <a:off x="203835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162179</xdr:rowOff>
    </xdr:from>
    <xdr:to>
      <xdr:col>116</xdr:col>
      <xdr:colOff>114300</xdr:colOff>
      <xdr:row>41</xdr:row>
      <xdr:rowOff>92329</xdr:rowOff>
    </xdr:to>
    <xdr:sp macro="" textlink="">
      <xdr:nvSpPr>
        <xdr:cNvPr id="416" name="楕円 415"/>
        <xdr:cNvSpPr/>
      </xdr:nvSpPr>
      <xdr:spPr>
        <a:xfrm>
          <a:off x="22110700" y="70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121556</xdr:rowOff>
    </xdr:from>
    <xdr:ext cx="469744" cy="259045"/>
    <xdr:sp macro="" textlink="">
      <xdr:nvSpPr>
        <xdr:cNvPr id="417" name="【認定こども園・幼稚園・保育所】&#10;一人当たり面積該当値テキスト"/>
        <xdr:cNvSpPr txBox="1"/>
      </xdr:nvSpPr>
      <xdr:spPr>
        <a:xfrm>
          <a:off x="22199600" y="680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168275</xdr:rowOff>
    </xdr:from>
    <xdr:to>
      <xdr:col>112</xdr:col>
      <xdr:colOff>38100</xdr:colOff>
      <xdr:row>41</xdr:row>
      <xdr:rowOff>98425</xdr:rowOff>
    </xdr:to>
    <xdr:sp macro="" textlink="">
      <xdr:nvSpPr>
        <xdr:cNvPr id="418" name="楕円 417"/>
        <xdr:cNvSpPr/>
      </xdr:nvSpPr>
      <xdr:spPr>
        <a:xfrm>
          <a:off x="21272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41529</xdr:rowOff>
    </xdr:from>
    <xdr:to>
      <xdr:col>116</xdr:col>
      <xdr:colOff>63500</xdr:colOff>
      <xdr:row>41</xdr:row>
      <xdr:rowOff>47625</xdr:rowOff>
    </xdr:to>
    <xdr:cxnSp macro="">
      <xdr:nvCxnSpPr>
        <xdr:cNvPr id="419" name="直線コネクタ 418"/>
        <xdr:cNvCxnSpPr/>
      </xdr:nvCxnSpPr>
      <xdr:spPr>
        <a:xfrm flipV="1">
          <a:off x="21323300" y="707097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170180</xdr:rowOff>
    </xdr:from>
    <xdr:to>
      <xdr:col>107</xdr:col>
      <xdr:colOff>101600</xdr:colOff>
      <xdr:row>41</xdr:row>
      <xdr:rowOff>100330</xdr:rowOff>
    </xdr:to>
    <xdr:sp macro="" textlink="">
      <xdr:nvSpPr>
        <xdr:cNvPr id="420" name="楕円 419"/>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47625</xdr:rowOff>
    </xdr:from>
    <xdr:to>
      <xdr:col>111</xdr:col>
      <xdr:colOff>177800</xdr:colOff>
      <xdr:row>41</xdr:row>
      <xdr:rowOff>49530</xdr:rowOff>
    </xdr:to>
    <xdr:cxnSp macro="">
      <xdr:nvCxnSpPr>
        <xdr:cNvPr id="421" name="直線コネクタ 420"/>
        <xdr:cNvCxnSpPr/>
      </xdr:nvCxnSpPr>
      <xdr:spPr>
        <a:xfrm flipV="1">
          <a:off x="20434300" y="707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422"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423" name="n_2ave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114952</xdr:rowOff>
    </xdr:from>
    <xdr:ext cx="469744" cy="259045"/>
    <xdr:sp macro="" textlink="">
      <xdr:nvSpPr>
        <xdr:cNvPr id="424" name="n_1mainValue【認定こども園・幼稚園・保育所】&#10;一人当たり面積"/>
        <xdr:cNvSpPr txBox="1"/>
      </xdr:nvSpPr>
      <xdr:spPr>
        <a:xfrm>
          <a:off x="21075727" y="680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116857</xdr:rowOff>
    </xdr:from>
    <xdr:ext cx="469744" cy="259045"/>
    <xdr:sp macro="" textlink="">
      <xdr:nvSpPr>
        <xdr:cNvPr id="425" name="n_2mainValue【認定こども園・幼稚園・保育所】&#10;一人当たり面積"/>
        <xdr:cNvSpPr txBox="1"/>
      </xdr:nvSpPr>
      <xdr:spPr>
        <a:xfrm>
          <a:off x="20199427" y="680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51" name="直線コネクタ 450"/>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52"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53" name="直線コネクタ 452"/>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54"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55" name="直線コネクタ 454"/>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56"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57" name="フローチャート: 判断 456"/>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8" name="フローチャート: 判断 45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59" name="フローチャート: 判断 458"/>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32476</xdr:rowOff>
    </xdr:from>
    <xdr:to>
      <xdr:col>85</xdr:col>
      <xdr:colOff>177800</xdr:colOff>
      <xdr:row>55</xdr:row>
      <xdr:rowOff>134076</xdr:rowOff>
    </xdr:to>
    <xdr:sp macro="" textlink="">
      <xdr:nvSpPr>
        <xdr:cNvPr id="465" name="楕円 464"/>
        <xdr:cNvSpPr/>
      </xdr:nvSpPr>
      <xdr:spPr>
        <a:xfrm>
          <a:off x="162687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156953</xdr:rowOff>
    </xdr:from>
    <xdr:ext cx="405111" cy="259045"/>
    <xdr:sp macro="" textlink="">
      <xdr:nvSpPr>
        <xdr:cNvPr id="466" name="【学校施設】&#10;有形固定資産減価償却率該当値テキスト"/>
        <xdr:cNvSpPr txBox="1"/>
      </xdr:nvSpPr>
      <xdr:spPr>
        <a:xfrm>
          <a:off x="16357600" y="941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50437</xdr:rowOff>
    </xdr:from>
    <xdr:to>
      <xdr:col>81</xdr:col>
      <xdr:colOff>101600</xdr:colOff>
      <xdr:row>55</xdr:row>
      <xdr:rowOff>152037</xdr:rowOff>
    </xdr:to>
    <xdr:sp macro="" textlink="">
      <xdr:nvSpPr>
        <xdr:cNvPr id="467" name="楕円 466"/>
        <xdr:cNvSpPr/>
      </xdr:nvSpPr>
      <xdr:spPr>
        <a:xfrm>
          <a:off x="15430500" y="94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83276</xdr:rowOff>
    </xdr:from>
    <xdr:to>
      <xdr:col>85</xdr:col>
      <xdr:colOff>127000</xdr:colOff>
      <xdr:row>55</xdr:row>
      <xdr:rowOff>101237</xdr:rowOff>
    </xdr:to>
    <xdr:cxnSp macro="">
      <xdr:nvCxnSpPr>
        <xdr:cNvPr id="468" name="直線コネクタ 467"/>
        <xdr:cNvCxnSpPr/>
      </xdr:nvCxnSpPr>
      <xdr:spPr>
        <a:xfrm flipV="1">
          <a:off x="15481300" y="951302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52070</xdr:rowOff>
    </xdr:from>
    <xdr:to>
      <xdr:col>76</xdr:col>
      <xdr:colOff>165100</xdr:colOff>
      <xdr:row>55</xdr:row>
      <xdr:rowOff>153670</xdr:rowOff>
    </xdr:to>
    <xdr:sp macro="" textlink="">
      <xdr:nvSpPr>
        <xdr:cNvPr id="469" name="楕円 468"/>
        <xdr:cNvSpPr/>
      </xdr:nvSpPr>
      <xdr:spPr>
        <a:xfrm>
          <a:off x="14541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101237</xdr:rowOff>
    </xdr:from>
    <xdr:to>
      <xdr:col>81</xdr:col>
      <xdr:colOff>50800</xdr:colOff>
      <xdr:row>55</xdr:row>
      <xdr:rowOff>102870</xdr:rowOff>
    </xdr:to>
    <xdr:cxnSp macro="">
      <xdr:nvCxnSpPr>
        <xdr:cNvPr id="470" name="直線コネクタ 469"/>
        <xdr:cNvCxnSpPr/>
      </xdr:nvCxnSpPr>
      <xdr:spPr>
        <a:xfrm flipV="1">
          <a:off x="14592300" y="95309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71"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472" name="n_2aveValue【学校施設】&#10;有形固定資産減価償却率"/>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168564</xdr:rowOff>
    </xdr:from>
    <xdr:ext cx="405111" cy="259045"/>
    <xdr:sp macro="" textlink="">
      <xdr:nvSpPr>
        <xdr:cNvPr id="473" name="n_1mainValue【学校施設】&#10;有形固定資産減価償却率"/>
        <xdr:cNvSpPr txBox="1"/>
      </xdr:nvSpPr>
      <xdr:spPr>
        <a:xfrm>
          <a:off x="15266044" y="925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170197</xdr:rowOff>
    </xdr:from>
    <xdr:ext cx="405111" cy="259045"/>
    <xdr:sp macro="" textlink="">
      <xdr:nvSpPr>
        <xdr:cNvPr id="474" name="n_2mainValue【学校施設】&#10;有形固定資産減価償却率"/>
        <xdr:cNvSpPr txBox="1"/>
      </xdr:nvSpPr>
      <xdr:spPr>
        <a:xfrm>
          <a:off x="14389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4" name="テキスト ボックス 49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6" name="テキスト ボックス 49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8" name="テキスト ボックス 49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00" name="直線コネクタ 499"/>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01"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02" name="直線コネクタ 501"/>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03"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04" name="直線コネクタ 503"/>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505" name="【学校施設】&#10;一人当たり面積平均値テキスト"/>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06" name="フローチャート: 判断 505"/>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07" name="フローチャート: 判断 506"/>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111289</xdr:rowOff>
    </xdr:from>
    <xdr:to>
      <xdr:col>107</xdr:col>
      <xdr:colOff>101600</xdr:colOff>
      <xdr:row>62</xdr:row>
      <xdr:rowOff>41439</xdr:rowOff>
    </xdr:to>
    <xdr:sp macro="" textlink="">
      <xdr:nvSpPr>
        <xdr:cNvPr id="508" name="フローチャート: 判断 507"/>
        <xdr:cNvSpPr/>
      </xdr:nvSpPr>
      <xdr:spPr>
        <a:xfrm>
          <a:off x="20383500" y="1056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104539</xdr:rowOff>
    </xdr:from>
    <xdr:to>
      <xdr:col>116</xdr:col>
      <xdr:colOff>114300</xdr:colOff>
      <xdr:row>63</xdr:row>
      <xdr:rowOff>34689</xdr:rowOff>
    </xdr:to>
    <xdr:sp macro="" textlink="">
      <xdr:nvSpPr>
        <xdr:cNvPr id="514" name="楕円 513"/>
        <xdr:cNvSpPr/>
      </xdr:nvSpPr>
      <xdr:spPr>
        <a:xfrm>
          <a:off x="22110700" y="107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82966</xdr:rowOff>
    </xdr:from>
    <xdr:ext cx="469744" cy="259045"/>
    <xdr:sp macro="" textlink="">
      <xdr:nvSpPr>
        <xdr:cNvPr id="515" name="【学校施設】&#10;一人当たり面積該当値テキスト"/>
        <xdr:cNvSpPr txBox="1"/>
      </xdr:nvSpPr>
      <xdr:spPr>
        <a:xfrm>
          <a:off x="22199600" y="107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116078</xdr:rowOff>
    </xdr:from>
    <xdr:to>
      <xdr:col>112</xdr:col>
      <xdr:colOff>38100</xdr:colOff>
      <xdr:row>63</xdr:row>
      <xdr:rowOff>46228</xdr:rowOff>
    </xdr:to>
    <xdr:sp macro="" textlink="">
      <xdr:nvSpPr>
        <xdr:cNvPr id="516" name="楕円 515"/>
        <xdr:cNvSpPr/>
      </xdr:nvSpPr>
      <xdr:spPr>
        <a:xfrm>
          <a:off x="21272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155339</xdr:rowOff>
    </xdr:from>
    <xdr:to>
      <xdr:col>116</xdr:col>
      <xdr:colOff>63500</xdr:colOff>
      <xdr:row>62</xdr:row>
      <xdr:rowOff>166878</xdr:rowOff>
    </xdr:to>
    <xdr:cxnSp macro="">
      <xdr:nvCxnSpPr>
        <xdr:cNvPr id="517" name="直線コネクタ 516"/>
        <xdr:cNvCxnSpPr/>
      </xdr:nvCxnSpPr>
      <xdr:spPr>
        <a:xfrm flipV="1">
          <a:off x="21323300" y="10785239"/>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132515</xdr:rowOff>
    </xdr:from>
    <xdr:to>
      <xdr:col>107</xdr:col>
      <xdr:colOff>101600</xdr:colOff>
      <xdr:row>63</xdr:row>
      <xdr:rowOff>62665</xdr:rowOff>
    </xdr:to>
    <xdr:sp macro="" textlink="">
      <xdr:nvSpPr>
        <xdr:cNvPr id="518" name="楕円 517"/>
        <xdr:cNvSpPr/>
      </xdr:nvSpPr>
      <xdr:spPr>
        <a:xfrm>
          <a:off x="20383500" y="107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166878</xdr:rowOff>
    </xdr:from>
    <xdr:to>
      <xdr:col>111</xdr:col>
      <xdr:colOff>177800</xdr:colOff>
      <xdr:row>63</xdr:row>
      <xdr:rowOff>11865</xdr:rowOff>
    </xdr:to>
    <xdr:cxnSp macro="">
      <xdr:nvCxnSpPr>
        <xdr:cNvPr id="519" name="直線コネクタ 518"/>
        <xdr:cNvCxnSpPr/>
      </xdr:nvCxnSpPr>
      <xdr:spPr>
        <a:xfrm flipV="1">
          <a:off x="20434300" y="10796778"/>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520" name="n_1aveValue【学校施設】&#10;一人当たり面積"/>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57966</xdr:rowOff>
    </xdr:from>
    <xdr:ext cx="469744" cy="259045"/>
    <xdr:sp macro="" textlink="">
      <xdr:nvSpPr>
        <xdr:cNvPr id="521" name="n_2aveValue【学校施設】&#10;一人当たり面積"/>
        <xdr:cNvSpPr txBox="1"/>
      </xdr:nvSpPr>
      <xdr:spPr>
        <a:xfrm>
          <a:off x="20199427" y="1034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37355</xdr:rowOff>
    </xdr:from>
    <xdr:ext cx="469744" cy="259045"/>
    <xdr:sp macro="" textlink="">
      <xdr:nvSpPr>
        <xdr:cNvPr id="522" name="n_1mainValue【学校施設】&#10;一人当たり面積"/>
        <xdr:cNvSpPr txBox="1"/>
      </xdr:nvSpPr>
      <xdr:spPr>
        <a:xfrm>
          <a:off x="21075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53792</xdr:rowOff>
    </xdr:from>
    <xdr:ext cx="469744" cy="259045"/>
    <xdr:sp macro="" textlink="">
      <xdr:nvSpPr>
        <xdr:cNvPr id="523" name="n_2mainValue【学校施設】&#10;一人当たり面積"/>
        <xdr:cNvSpPr txBox="1"/>
      </xdr:nvSpPr>
      <xdr:spPr>
        <a:xfrm>
          <a:off x="20199427" y="1085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65" name="直線コネクタ 56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6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67" name="直線コネクタ 56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9" name="直線コネクタ 5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70"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71" name="フローチャート: 判断 57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72" name="フローチャート: 判断 571"/>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73" name="フローチャート: 判断 572"/>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87449</xdr:rowOff>
    </xdr:from>
    <xdr:to>
      <xdr:col>85</xdr:col>
      <xdr:colOff>177800</xdr:colOff>
      <xdr:row>101</xdr:row>
      <xdr:rowOff>17599</xdr:rowOff>
    </xdr:to>
    <xdr:sp macro="" textlink="">
      <xdr:nvSpPr>
        <xdr:cNvPr id="579" name="楕円 578"/>
        <xdr:cNvSpPr/>
      </xdr:nvSpPr>
      <xdr:spPr>
        <a:xfrm>
          <a:off x="162687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110326</xdr:rowOff>
    </xdr:from>
    <xdr:ext cx="405111" cy="259045"/>
    <xdr:sp macro="" textlink="">
      <xdr:nvSpPr>
        <xdr:cNvPr id="580" name="【公民館】&#10;有形固定資産減価償却率該当値テキスト"/>
        <xdr:cNvSpPr txBox="1"/>
      </xdr:nvSpPr>
      <xdr:spPr>
        <a:xfrm>
          <a:off x="16357600" y="1708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118473</xdr:rowOff>
    </xdr:from>
    <xdr:to>
      <xdr:col>81</xdr:col>
      <xdr:colOff>101600</xdr:colOff>
      <xdr:row>101</xdr:row>
      <xdr:rowOff>48623</xdr:rowOff>
    </xdr:to>
    <xdr:sp macro="" textlink="">
      <xdr:nvSpPr>
        <xdr:cNvPr id="581" name="楕円 580"/>
        <xdr:cNvSpPr/>
      </xdr:nvSpPr>
      <xdr:spPr>
        <a:xfrm>
          <a:off x="15430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138249</xdr:rowOff>
    </xdr:from>
    <xdr:to>
      <xdr:col>85</xdr:col>
      <xdr:colOff>127000</xdr:colOff>
      <xdr:row>100</xdr:row>
      <xdr:rowOff>169273</xdr:rowOff>
    </xdr:to>
    <xdr:cxnSp macro="">
      <xdr:nvCxnSpPr>
        <xdr:cNvPr id="582" name="直線コネクタ 581"/>
        <xdr:cNvCxnSpPr/>
      </xdr:nvCxnSpPr>
      <xdr:spPr>
        <a:xfrm flipV="1">
          <a:off x="15481300" y="172832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107043</xdr:rowOff>
    </xdr:from>
    <xdr:to>
      <xdr:col>76</xdr:col>
      <xdr:colOff>165100</xdr:colOff>
      <xdr:row>101</xdr:row>
      <xdr:rowOff>37193</xdr:rowOff>
    </xdr:to>
    <xdr:sp macro="" textlink="">
      <xdr:nvSpPr>
        <xdr:cNvPr id="583" name="楕円 582"/>
        <xdr:cNvSpPr/>
      </xdr:nvSpPr>
      <xdr:spPr>
        <a:xfrm>
          <a:off x="14541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157843</xdr:rowOff>
    </xdr:from>
    <xdr:to>
      <xdr:col>81</xdr:col>
      <xdr:colOff>50800</xdr:colOff>
      <xdr:row>100</xdr:row>
      <xdr:rowOff>169273</xdr:rowOff>
    </xdr:to>
    <xdr:cxnSp macro="">
      <xdr:nvCxnSpPr>
        <xdr:cNvPr id="584" name="直線コネクタ 583"/>
        <xdr:cNvCxnSpPr/>
      </xdr:nvCxnSpPr>
      <xdr:spPr>
        <a:xfrm>
          <a:off x="14592300" y="173028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85"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5459</xdr:rowOff>
    </xdr:from>
    <xdr:ext cx="405111" cy="259045"/>
    <xdr:sp macro="" textlink="">
      <xdr:nvSpPr>
        <xdr:cNvPr id="586" name="n_2aveValue【公民館】&#10;有形固定資産減価償却率"/>
        <xdr:cNvSpPr txBox="1"/>
      </xdr:nvSpPr>
      <xdr:spPr>
        <a:xfrm>
          <a:off x="14389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65150</xdr:rowOff>
    </xdr:from>
    <xdr:ext cx="405111" cy="259045"/>
    <xdr:sp macro="" textlink="">
      <xdr:nvSpPr>
        <xdr:cNvPr id="587" name="n_1mainValue【公民館】&#10;有形固定資産減価償却率"/>
        <xdr:cNvSpPr txBox="1"/>
      </xdr:nvSpPr>
      <xdr:spPr>
        <a:xfrm>
          <a:off x="152660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53720</xdr:rowOff>
    </xdr:from>
    <xdr:ext cx="405111" cy="259045"/>
    <xdr:sp macro="" textlink="">
      <xdr:nvSpPr>
        <xdr:cNvPr id="588" name="n_2mainValue【公民館】&#10;有形固定資産減価償却率"/>
        <xdr:cNvSpPr txBox="1"/>
      </xdr:nvSpPr>
      <xdr:spPr>
        <a:xfrm>
          <a:off x="143897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10" name="直線コネクタ 609"/>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1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12" name="直線コネクタ 61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13"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14" name="直線コネクタ 613"/>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615" name="【公民館】&#10;一人当たり面積平均値テキスト"/>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16" name="フローチャート: 判断 615"/>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17" name="フローチャート: 判断 616"/>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2539</xdr:rowOff>
    </xdr:from>
    <xdr:to>
      <xdr:col>107</xdr:col>
      <xdr:colOff>101600</xdr:colOff>
      <xdr:row>107</xdr:row>
      <xdr:rowOff>104139</xdr:rowOff>
    </xdr:to>
    <xdr:sp macro="" textlink="">
      <xdr:nvSpPr>
        <xdr:cNvPr id="618" name="フローチャート: 判断 617"/>
        <xdr:cNvSpPr/>
      </xdr:nvSpPr>
      <xdr:spPr>
        <a:xfrm>
          <a:off x="20383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100381</xdr:rowOff>
    </xdr:from>
    <xdr:to>
      <xdr:col>116</xdr:col>
      <xdr:colOff>114300</xdr:colOff>
      <xdr:row>108</xdr:row>
      <xdr:rowOff>30531</xdr:rowOff>
    </xdr:to>
    <xdr:sp macro="" textlink="">
      <xdr:nvSpPr>
        <xdr:cNvPr id="624" name="楕円 623"/>
        <xdr:cNvSpPr/>
      </xdr:nvSpPr>
      <xdr:spPr>
        <a:xfrm>
          <a:off x="221107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15308</xdr:rowOff>
    </xdr:from>
    <xdr:ext cx="469744" cy="259045"/>
    <xdr:sp macro="" textlink="">
      <xdr:nvSpPr>
        <xdr:cNvPr id="625" name="【公民館】&#10;一人当たり面積該当値テキスト"/>
        <xdr:cNvSpPr txBox="1"/>
      </xdr:nvSpPr>
      <xdr:spPr>
        <a:xfrm>
          <a:off x="22199600" y="183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103809</xdr:rowOff>
    </xdr:from>
    <xdr:to>
      <xdr:col>112</xdr:col>
      <xdr:colOff>38100</xdr:colOff>
      <xdr:row>108</xdr:row>
      <xdr:rowOff>33959</xdr:rowOff>
    </xdr:to>
    <xdr:sp macro="" textlink="">
      <xdr:nvSpPr>
        <xdr:cNvPr id="626" name="楕円 625"/>
        <xdr:cNvSpPr/>
      </xdr:nvSpPr>
      <xdr:spPr>
        <a:xfrm>
          <a:off x="21272500" y="184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151181</xdr:rowOff>
    </xdr:from>
    <xdr:to>
      <xdr:col>116</xdr:col>
      <xdr:colOff>63500</xdr:colOff>
      <xdr:row>107</xdr:row>
      <xdr:rowOff>154609</xdr:rowOff>
    </xdr:to>
    <xdr:cxnSp macro="">
      <xdr:nvCxnSpPr>
        <xdr:cNvPr id="627" name="直線コネクタ 626"/>
        <xdr:cNvCxnSpPr/>
      </xdr:nvCxnSpPr>
      <xdr:spPr>
        <a:xfrm flipV="1">
          <a:off x="21323300" y="18496331"/>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104724</xdr:rowOff>
    </xdr:from>
    <xdr:to>
      <xdr:col>107</xdr:col>
      <xdr:colOff>101600</xdr:colOff>
      <xdr:row>108</xdr:row>
      <xdr:rowOff>34874</xdr:rowOff>
    </xdr:to>
    <xdr:sp macro="" textlink="">
      <xdr:nvSpPr>
        <xdr:cNvPr id="628" name="楕円 627"/>
        <xdr:cNvSpPr/>
      </xdr:nvSpPr>
      <xdr:spPr>
        <a:xfrm>
          <a:off x="20383500" y="184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154609</xdr:rowOff>
    </xdr:from>
    <xdr:to>
      <xdr:col>111</xdr:col>
      <xdr:colOff>177800</xdr:colOff>
      <xdr:row>107</xdr:row>
      <xdr:rowOff>155524</xdr:rowOff>
    </xdr:to>
    <xdr:cxnSp macro="">
      <xdr:nvCxnSpPr>
        <xdr:cNvPr id="629" name="直線コネクタ 628"/>
        <xdr:cNvCxnSpPr/>
      </xdr:nvCxnSpPr>
      <xdr:spPr>
        <a:xfrm flipV="1">
          <a:off x="20434300" y="1849975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630"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120666</xdr:rowOff>
    </xdr:from>
    <xdr:ext cx="469744" cy="259045"/>
    <xdr:sp macro="" textlink="">
      <xdr:nvSpPr>
        <xdr:cNvPr id="631" name="n_2aveValue【公民館】&#10;一人当たり面積"/>
        <xdr:cNvSpPr txBox="1"/>
      </xdr:nvSpPr>
      <xdr:spPr>
        <a:xfrm>
          <a:off x="201994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25086</xdr:rowOff>
    </xdr:from>
    <xdr:ext cx="469744" cy="259045"/>
    <xdr:sp macro="" textlink="">
      <xdr:nvSpPr>
        <xdr:cNvPr id="632" name="n_1mainValue【公民館】&#10;一人当たり面積"/>
        <xdr:cNvSpPr txBox="1"/>
      </xdr:nvSpPr>
      <xdr:spPr>
        <a:xfrm>
          <a:off x="21075727" y="185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26001</xdr:rowOff>
    </xdr:from>
    <xdr:ext cx="469744" cy="259045"/>
    <xdr:sp macro="" textlink="">
      <xdr:nvSpPr>
        <xdr:cNvPr id="633" name="n_2mainValue【公民館】&#10;一人当たり面積"/>
        <xdr:cNvSpPr txBox="1"/>
      </xdr:nvSpPr>
      <xdr:spPr>
        <a:xfrm>
          <a:off x="20199427" y="185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類似団体平均と比較して有形固定資産減価償却率が特に高くなっている施設は、幼稚園・保育所、公営住宅</a:t>
          </a:r>
          <a:r>
            <a:rPr lang="ja-JP" altLang="en-US" sz="1100">
              <a:solidFill>
                <a:sysClr val="windowText" lastClr="000000"/>
              </a:solidFill>
              <a:effectLst/>
              <a:latin typeface="+mn-lt"/>
              <a:ea typeface="+mn-ea"/>
              <a:cs typeface="+mn-cs"/>
            </a:rPr>
            <a:t>、公民館</a:t>
          </a:r>
          <a:r>
            <a:rPr lang="ja-JP" altLang="ja-JP" sz="1100">
              <a:solidFill>
                <a:sysClr val="windowText" lastClr="000000"/>
              </a:solidFill>
              <a:effectLst/>
              <a:latin typeface="+mn-lt"/>
              <a:ea typeface="+mn-ea"/>
              <a:cs typeface="+mn-cs"/>
            </a:rPr>
            <a:t>である。公営住宅については、</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棟の</a:t>
          </a:r>
          <a:r>
            <a:rPr lang="ja-JP" altLang="en-US" sz="1100">
              <a:solidFill>
                <a:schemeClr val="dk1"/>
              </a:solidFill>
              <a:effectLst/>
              <a:latin typeface="+mn-lt"/>
              <a:ea typeface="+mn-ea"/>
              <a:cs typeface="+mn-cs"/>
            </a:rPr>
            <a:t>うち</a:t>
          </a:r>
          <a:r>
            <a:rPr lang="ja-JP" altLang="ja-JP" sz="1100">
              <a:solidFill>
                <a:sysClr val="windowText" lastClr="000000"/>
              </a:solidFill>
              <a:effectLst/>
              <a:latin typeface="+mn-lt"/>
              <a:ea typeface="+mn-ea"/>
              <a:cs typeface="+mn-cs"/>
            </a:rPr>
            <a:t>昭和</a:t>
          </a:r>
          <a:r>
            <a:rPr lang="en-US" altLang="ja-JP" sz="1100">
              <a:solidFill>
                <a:sysClr val="windowText" lastClr="000000"/>
              </a:solidFill>
              <a:effectLst/>
              <a:latin typeface="+mn-lt"/>
              <a:ea typeface="+mn-ea"/>
              <a:cs typeface="+mn-cs"/>
            </a:rPr>
            <a:t>52</a:t>
          </a:r>
          <a:r>
            <a:rPr lang="ja-JP" altLang="ja-JP" sz="1100">
              <a:solidFill>
                <a:sysClr val="windowText" lastClr="000000"/>
              </a:solidFill>
              <a:effectLst/>
              <a:latin typeface="+mn-lt"/>
              <a:ea typeface="+mn-ea"/>
              <a:cs typeface="+mn-cs"/>
            </a:rPr>
            <a:t>年から平成</a:t>
          </a:r>
          <a:r>
            <a:rPr lang="en-US" altLang="ja-JP" sz="1100">
              <a:solidFill>
                <a:sysClr val="windowText" lastClr="000000"/>
              </a:solidFill>
              <a:effectLst/>
              <a:latin typeface="+mn-lt"/>
              <a:ea typeface="+mn-ea"/>
              <a:cs typeface="+mn-cs"/>
            </a:rPr>
            <a:t>9</a:t>
          </a:r>
          <a:r>
            <a:rPr lang="ja-JP" altLang="ja-JP" sz="1100">
              <a:solidFill>
                <a:sysClr val="windowText" lastClr="000000"/>
              </a:solidFill>
              <a:effectLst/>
              <a:latin typeface="+mn-lt"/>
              <a:ea typeface="+mn-ea"/>
              <a:cs typeface="+mn-cs"/>
            </a:rPr>
            <a:t>年までの間に建設された</a:t>
          </a:r>
          <a:r>
            <a:rPr lang="en-US" altLang="ja-JP" sz="1100">
              <a:solidFill>
                <a:sysClr val="windowText" lastClr="000000"/>
              </a:solidFill>
              <a:effectLst/>
              <a:latin typeface="+mn-lt"/>
              <a:ea typeface="+mn-ea"/>
              <a:cs typeface="+mn-cs"/>
            </a:rPr>
            <a:t>53</a:t>
          </a:r>
          <a:r>
            <a:rPr lang="ja-JP" altLang="en-US" sz="1100">
              <a:solidFill>
                <a:sysClr val="windowText" lastClr="000000"/>
              </a:solidFill>
              <a:effectLst/>
              <a:latin typeface="+mn-lt"/>
              <a:ea typeface="+mn-ea"/>
              <a:cs typeface="+mn-cs"/>
            </a:rPr>
            <a:t>棟</a:t>
          </a:r>
          <a:r>
            <a:rPr lang="ja-JP" altLang="ja-JP" sz="1100">
              <a:solidFill>
                <a:sysClr val="windowText" lastClr="000000"/>
              </a:solidFill>
              <a:effectLst/>
              <a:latin typeface="+mn-lt"/>
              <a:ea typeface="+mn-ea"/>
              <a:cs typeface="+mn-cs"/>
            </a:rPr>
            <a:t>が耐用年数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年を経過しており、残り</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棟についても耐用年数を経過しつつあるため、有形固定資産減価償却率が高くなっている。公共施設総合管理計画に基づき</a:t>
          </a:r>
          <a:r>
            <a:rPr lang="ja-JP" altLang="en-US" sz="1100">
              <a:solidFill>
                <a:sysClr val="windowText" lastClr="000000"/>
              </a:solidFill>
              <a:effectLst/>
              <a:latin typeface="+mn-lt"/>
              <a:ea typeface="+mn-ea"/>
              <a:cs typeface="+mn-cs"/>
            </a:rPr>
            <a:t>老朽化対策に取り組んで</a:t>
          </a:r>
          <a:r>
            <a:rPr lang="ja-JP" altLang="ja-JP" sz="1100">
              <a:solidFill>
                <a:sysClr val="windowText" lastClr="000000"/>
              </a:solidFill>
              <a:effectLst/>
              <a:latin typeface="+mn-lt"/>
              <a:ea typeface="+mn-ea"/>
              <a:cs typeface="+mn-cs"/>
            </a:rPr>
            <a:t>いく。幼稚園・保育所については、藤里幼稚園、藤里保育園が</a:t>
          </a:r>
          <a:r>
            <a:rPr lang="ja-JP" altLang="en-US" sz="1100">
              <a:solidFill>
                <a:sysClr val="windowText" lastClr="000000"/>
              </a:solidFill>
              <a:effectLst/>
              <a:latin typeface="+mn-lt"/>
              <a:ea typeface="+mn-ea"/>
              <a:cs typeface="+mn-cs"/>
            </a:rPr>
            <a:t>共に</a:t>
          </a:r>
          <a:r>
            <a:rPr lang="ja-JP" altLang="ja-JP" sz="1100">
              <a:solidFill>
                <a:sysClr val="windowText" lastClr="000000"/>
              </a:solidFill>
              <a:effectLst/>
              <a:latin typeface="+mn-lt"/>
              <a:ea typeface="+mn-ea"/>
              <a:cs typeface="+mn-cs"/>
            </a:rPr>
            <a:t>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年を経過しつつあるため有形固定資産減価償却率が高くなっている。藤里町には幼稚園、保育所</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それぞれ</a:t>
          </a:r>
          <a:r>
            <a:rPr lang="ja-JP" altLang="en-US" sz="1100">
              <a:solidFill>
                <a:sysClr val="windowText" lastClr="000000"/>
              </a:solidFill>
              <a:effectLst/>
              <a:latin typeface="+mn-lt"/>
              <a:ea typeface="+mn-ea"/>
              <a:cs typeface="+mn-cs"/>
            </a:rPr>
            <a:t>この</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施設しかなく、これ以上の統廃合は難しいため、公共施設</a:t>
          </a:r>
          <a:r>
            <a:rPr lang="ja-JP" altLang="en-US" sz="1100">
              <a:solidFill>
                <a:sysClr val="windowText" lastClr="000000"/>
              </a:solidFill>
              <a:effectLst/>
              <a:latin typeface="+mn-lt"/>
              <a:ea typeface="+mn-ea"/>
              <a:cs typeface="+mn-cs"/>
            </a:rPr>
            <a:t>等総合管理計画及び個別施設</a:t>
          </a:r>
          <a:r>
            <a:rPr lang="ja-JP" altLang="ja-JP" sz="1100">
              <a:solidFill>
                <a:sysClr val="windowText" lastClr="000000"/>
              </a:solidFill>
              <a:effectLst/>
              <a:latin typeface="+mn-lt"/>
              <a:ea typeface="+mn-ea"/>
              <a:cs typeface="+mn-cs"/>
            </a:rPr>
            <a:t>計画に基づき</a:t>
          </a:r>
          <a:r>
            <a:rPr lang="ja-JP" altLang="ja-JP" sz="1100">
              <a:solidFill>
                <a:schemeClr val="dk1"/>
              </a:solidFill>
              <a:effectLst/>
              <a:latin typeface="+mn-lt"/>
              <a:ea typeface="+mn-ea"/>
              <a:cs typeface="+mn-cs"/>
            </a:rPr>
            <a:t>老朽化対策に取り組</a:t>
          </a:r>
          <a:r>
            <a:rPr lang="ja-JP" altLang="en-US" sz="1100">
              <a:solidFill>
                <a:schemeClr val="dk1"/>
              </a:solidFill>
              <a:effectLst/>
              <a:latin typeface="+mn-lt"/>
              <a:ea typeface="+mn-ea"/>
              <a:cs typeface="+mn-cs"/>
            </a:rPr>
            <a:t>み</a:t>
          </a:r>
          <a:r>
            <a:rPr lang="ja-JP" altLang="ja-JP" sz="1100">
              <a:solidFill>
                <a:sysClr val="windowText" lastClr="000000"/>
              </a:solidFill>
              <a:effectLst/>
              <a:latin typeface="+mn-lt"/>
              <a:ea typeface="+mn-ea"/>
              <a:cs typeface="+mn-cs"/>
            </a:rPr>
            <a:t>、子育て環境の維持・向上に努める。学校施設は、藤里中学校が耐用年数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年を経過しており、藤里小学校</a:t>
          </a:r>
          <a:r>
            <a:rPr lang="ja-JP" altLang="en-US" sz="1100">
              <a:solidFill>
                <a:sysClr val="windowText" lastClr="000000"/>
              </a:solidFill>
              <a:effectLst/>
              <a:latin typeface="+mn-lt"/>
              <a:ea typeface="+mn-ea"/>
              <a:cs typeface="+mn-cs"/>
            </a:rPr>
            <a:t>も</a:t>
          </a:r>
          <a:r>
            <a:rPr lang="ja-JP" altLang="ja-JP" sz="1100">
              <a:solidFill>
                <a:sysClr val="windowText" lastClr="000000"/>
              </a:solidFill>
              <a:effectLst/>
              <a:latin typeface="+mn-lt"/>
              <a:ea typeface="+mn-ea"/>
              <a:cs typeface="+mn-cs"/>
            </a:rPr>
            <a:t>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経過しつつあるため固定資産減価償却率が高くなっている。藤里町では義務教育学校の設立が計画されており、将来的に学校施設は統合される</a:t>
          </a:r>
          <a:r>
            <a:rPr lang="ja-JP" altLang="en-US" sz="1100">
              <a:solidFill>
                <a:sysClr val="windowText" lastClr="000000"/>
              </a:solidFill>
              <a:effectLst/>
              <a:latin typeface="+mn-lt"/>
              <a:ea typeface="+mn-ea"/>
              <a:cs typeface="+mn-cs"/>
            </a:rPr>
            <a:t>方針のため、償却率は改善する</a:t>
          </a:r>
          <a:r>
            <a:rPr lang="ja-JP" altLang="ja-JP" sz="1100">
              <a:solidFill>
                <a:sysClr val="windowText" lastClr="000000"/>
              </a:solidFill>
              <a:effectLst/>
              <a:latin typeface="+mn-lt"/>
              <a:ea typeface="+mn-ea"/>
              <a:cs typeface="+mn-cs"/>
            </a:rPr>
            <a:t>見込み</a:t>
          </a:r>
          <a:r>
            <a:rPr lang="ja-JP" altLang="en-US" sz="1100">
              <a:solidFill>
                <a:sysClr val="windowText" lastClr="000000"/>
              </a:solidFill>
              <a:effectLst/>
              <a:latin typeface="+mn-lt"/>
              <a:ea typeface="+mn-ea"/>
              <a:cs typeface="+mn-cs"/>
            </a:rPr>
            <a:t>であ</a:t>
          </a:r>
          <a:r>
            <a:rPr lang="ja-JP" altLang="ja-JP" sz="1100">
              <a:solidFill>
                <a:sysClr val="windowText" lastClr="000000"/>
              </a:solidFill>
              <a:effectLst/>
              <a:latin typeface="+mn-lt"/>
              <a:ea typeface="+mn-ea"/>
              <a:cs typeface="+mn-cs"/>
            </a:rPr>
            <a:t>る。橋梁・トンネルについては、平成</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年に建設された米代線素波里トンネル及び平成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年に建設された米代線鹿瀬内トンネルの耐用年数が</a:t>
          </a:r>
          <a:r>
            <a:rPr lang="en-US" altLang="ja-JP" sz="1100">
              <a:solidFill>
                <a:sysClr val="windowText" lastClr="000000"/>
              </a:solidFill>
              <a:effectLst/>
              <a:latin typeface="+mn-lt"/>
              <a:ea typeface="+mn-ea"/>
              <a:cs typeface="+mn-cs"/>
            </a:rPr>
            <a:t>75</a:t>
          </a:r>
          <a:r>
            <a:rPr lang="ja-JP" altLang="ja-JP" sz="1100">
              <a:solidFill>
                <a:sysClr val="windowText" lastClr="000000"/>
              </a:solidFill>
              <a:effectLst/>
              <a:latin typeface="+mn-lt"/>
              <a:ea typeface="+mn-ea"/>
              <a:cs typeface="+mn-cs"/>
            </a:rPr>
            <a:t>年であるため、有形固定資産減価償却率が低くなっている。今後、公共施設等総合管理計画及び橋梁長寿命化修繕計画に基づき、</a:t>
          </a:r>
          <a:r>
            <a:rPr lang="ja-JP" altLang="en-US" sz="1100">
              <a:solidFill>
                <a:sysClr val="windowText" lastClr="000000"/>
              </a:solidFill>
              <a:effectLst/>
              <a:latin typeface="+mn-lt"/>
              <a:ea typeface="+mn-ea"/>
              <a:cs typeface="+mn-cs"/>
            </a:rPr>
            <a:t>老朽化対策に努め</a:t>
          </a:r>
          <a:r>
            <a:rPr lang="ja-JP" altLang="ja-JP" sz="1100">
              <a:solidFill>
                <a:sysClr val="windowText" lastClr="000000"/>
              </a:solidFill>
              <a:effectLst/>
              <a:latin typeface="+mn-lt"/>
              <a:ea typeface="+mn-ea"/>
              <a:cs typeface="+mn-cs"/>
            </a:rPr>
            <a:t>ていく。</a:t>
          </a:r>
          <a:r>
            <a:rPr lang="ja-JP" altLang="en-US" sz="1100">
              <a:solidFill>
                <a:sysClr val="windowText" lastClr="000000"/>
              </a:solidFill>
              <a:effectLst/>
              <a:latin typeface="+mn-lt"/>
              <a:ea typeface="+mn-ea"/>
              <a:cs typeface="+mn-cs"/>
            </a:rPr>
            <a:t>なお、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年度の減価償却率が</a:t>
          </a:r>
          <a:r>
            <a:rPr lang="en-US" altLang="ja-JP" sz="1100">
              <a:solidFill>
                <a:schemeClr val="dk1"/>
              </a:solidFill>
              <a:effectLst/>
              <a:latin typeface="+mn-lt"/>
              <a:ea typeface="+mn-ea"/>
              <a:cs typeface="+mn-cs"/>
            </a:rPr>
            <a:t>53.2</a:t>
          </a:r>
          <a:r>
            <a:rPr lang="ja-JP" altLang="en-US" sz="1100">
              <a:solidFill>
                <a:schemeClr val="dk1"/>
              </a:solidFill>
              <a:effectLst/>
              <a:latin typeface="+mn-lt"/>
              <a:ea typeface="+mn-ea"/>
              <a:cs typeface="+mn-cs"/>
            </a:rPr>
            <a:t>％となっているが、</a:t>
          </a:r>
          <a:r>
            <a:rPr lang="ja-JP" altLang="en-US" sz="1100">
              <a:solidFill>
                <a:sysClr val="windowText" lastClr="000000"/>
              </a:solidFill>
              <a:effectLst/>
              <a:latin typeface="+mn-lt"/>
              <a:ea typeface="+mn-ea"/>
              <a:cs typeface="+mn-cs"/>
            </a:rPr>
            <a:t>橋りょう（公共土地）の誤計上及び林道（公共工作物）の計上漏れによるもので、正しくは</a:t>
          </a:r>
          <a:r>
            <a:rPr lang="en-US" altLang="ja-JP" sz="1100">
              <a:solidFill>
                <a:sysClr val="windowText" lastClr="000000"/>
              </a:solidFill>
              <a:effectLst/>
              <a:latin typeface="+mn-lt"/>
              <a:ea typeface="+mn-ea"/>
              <a:cs typeface="+mn-cs"/>
            </a:rPr>
            <a:t>40.0</a:t>
          </a:r>
          <a:r>
            <a:rPr lang="ja-JP" altLang="en-US" sz="1100">
              <a:solidFill>
                <a:sysClr val="windowText" lastClr="000000"/>
              </a:solidFill>
              <a:effectLst/>
              <a:latin typeface="+mn-lt"/>
              <a:ea typeface="+mn-ea"/>
              <a:cs typeface="+mn-cs"/>
            </a:rPr>
            <a:t>％である。</a:t>
          </a:r>
          <a:endParaRPr lang="en-US" altLang="ja-JP" sz="1100">
            <a:solidFill>
              <a:sysClr val="windowText" lastClr="00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3,374
3,354
282.13
3,619,298
3,469,307
123,118
2,108,075
3,133,416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145415</xdr:rowOff>
    </xdr:from>
    <xdr:to>
      <xdr:col>24</xdr:col>
      <xdr:colOff>114300</xdr:colOff>
      <xdr:row>56</xdr:row>
      <xdr:rowOff>75565</xdr:rowOff>
    </xdr:to>
    <xdr:sp macro="" textlink="">
      <xdr:nvSpPr>
        <xdr:cNvPr id="88" name="楕円 87"/>
        <xdr:cNvSpPr/>
      </xdr:nvSpPr>
      <xdr:spPr>
        <a:xfrm>
          <a:off x="45847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88917</xdr:rowOff>
    </xdr:from>
    <xdr:ext cx="405111" cy="259045"/>
    <xdr:sp macro="" textlink="">
      <xdr:nvSpPr>
        <xdr:cNvPr id="89" name="【体育館・プール】&#10;有形固定資産減価償却率該当値テキスト"/>
        <xdr:cNvSpPr txBox="1"/>
      </xdr:nvSpPr>
      <xdr:spPr>
        <a:xfrm>
          <a:off x="4673600"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151130</xdr:rowOff>
    </xdr:from>
    <xdr:to>
      <xdr:col>20</xdr:col>
      <xdr:colOff>38100</xdr:colOff>
      <xdr:row>56</xdr:row>
      <xdr:rowOff>81280</xdr:rowOff>
    </xdr:to>
    <xdr:sp macro="" textlink="">
      <xdr:nvSpPr>
        <xdr:cNvPr id="90" name="楕円 89"/>
        <xdr:cNvSpPr/>
      </xdr:nvSpPr>
      <xdr:spPr>
        <a:xfrm>
          <a:off x="3746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24765</xdr:rowOff>
    </xdr:from>
    <xdr:to>
      <xdr:col>24</xdr:col>
      <xdr:colOff>63500</xdr:colOff>
      <xdr:row>56</xdr:row>
      <xdr:rowOff>30480</xdr:rowOff>
    </xdr:to>
    <xdr:cxnSp macro="">
      <xdr:nvCxnSpPr>
        <xdr:cNvPr id="91" name="直線コネクタ 90"/>
        <xdr:cNvCxnSpPr/>
      </xdr:nvCxnSpPr>
      <xdr:spPr>
        <a:xfrm flipV="1">
          <a:off x="3797300" y="96259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114935</xdr:rowOff>
    </xdr:from>
    <xdr:to>
      <xdr:col>15</xdr:col>
      <xdr:colOff>101600</xdr:colOff>
      <xdr:row>56</xdr:row>
      <xdr:rowOff>45085</xdr:rowOff>
    </xdr:to>
    <xdr:sp macro="" textlink="">
      <xdr:nvSpPr>
        <xdr:cNvPr id="92" name="楕円 91"/>
        <xdr:cNvSpPr/>
      </xdr:nvSpPr>
      <xdr:spPr>
        <a:xfrm>
          <a:off x="2857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165735</xdr:rowOff>
    </xdr:from>
    <xdr:to>
      <xdr:col>19</xdr:col>
      <xdr:colOff>177800</xdr:colOff>
      <xdr:row>56</xdr:row>
      <xdr:rowOff>30480</xdr:rowOff>
    </xdr:to>
    <xdr:cxnSp macro="">
      <xdr:nvCxnSpPr>
        <xdr:cNvPr id="93" name="直線コネクタ 92"/>
        <xdr:cNvCxnSpPr/>
      </xdr:nvCxnSpPr>
      <xdr:spPr>
        <a:xfrm>
          <a:off x="2908300" y="9595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97807</xdr:rowOff>
    </xdr:from>
    <xdr:ext cx="405111" cy="259045"/>
    <xdr:sp macro="" textlink="">
      <xdr:nvSpPr>
        <xdr:cNvPr id="94" name="n_1mainValue【体育館・プール】&#10;有形固定資産減価償却率"/>
        <xdr:cNvSpPr txBox="1"/>
      </xdr:nvSpPr>
      <xdr:spPr>
        <a:xfrm>
          <a:off x="35820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61612</xdr:rowOff>
    </xdr:from>
    <xdr:ext cx="405111" cy="259045"/>
    <xdr:sp macro="" textlink="">
      <xdr:nvSpPr>
        <xdr:cNvPr id="95" name="n_2mainValue【体育館・プール】&#10;有形固定資産減価償却率"/>
        <xdr:cNvSpPr txBox="1"/>
      </xdr:nvSpPr>
      <xdr:spPr>
        <a:xfrm>
          <a:off x="27057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9" name="直線コネクタ 118"/>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20"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21" name="直線コネクタ 120"/>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22"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3" name="直線コネクタ 122"/>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4"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5" name="フローチャート: 判断 124"/>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6" name="フローチャート: 判断 125"/>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7"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9"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34163</xdr:rowOff>
    </xdr:from>
    <xdr:to>
      <xdr:col>55</xdr:col>
      <xdr:colOff>50800</xdr:colOff>
      <xdr:row>61</xdr:row>
      <xdr:rowOff>135763</xdr:rowOff>
    </xdr:to>
    <xdr:sp macro="" textlink="">
      <xdr:nvSpPr>
        <xdr:cNvPr id="135" name="楕円 134"/>
        <xdr:cNvSpPr/>
      </xdr:nvSpPr>
      <xdr:spPr>
        <a:xfrm>
          <a:off x="10426700" y="104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57040</xdr:rowOff>
    </xdr:from>
    <xdr:ext cx="469744" cy="259045"/>
    <xdr:sp macro="" textlink="">
      <xdr:nvSpPr>
        <xdr:cNvPr id="136" name="【体育館・プール】&#10;一人当たり面積該当値テキスト"/>
        <xdr:cNvSpPr txBox="1"/>
      </xdr:nvSpPr>
      <xdr:spPr>
        <a:xfrm>
          <a:off x="10515600" y="103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52832</xdr:rowOff>
    </xdr:from>
    <xdr:to>
      <xdr:col>50</xdr:col>
      <xdr:colOff>165100</xdr:colOff>
      <xdr:row>61</xdr:row>
      <xdr:rowOff>154432</xdr:rowOff>
    </xdr:to>
    <xdr:sp macro="" textlink="">
      <xdr:nvSpPr>
        <xdr:cNvPr id="137" name="楕円 136"/>
        <xdr:cNvSpPr/>
      </xdr:nvSpPr>
      <xdr:spPr>
        <a:xfrm>
          <a:off x="9588500" y="105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84963</xdr:rowOff>
    </xdr:from>
    <xdr:to>
      <xdr:col>55</xdr:col>
      <xdr:colOff>0</xdr:colOff>
      <xdr:row>61</xdr:row>
      <xdr:rowOff>103632</xdr:rowOff>
    </xdr:to>
    <xdr:cxnSp macro="">
      <xdr:nvCxnSpPr>
        <xdr:cNvPr id="138" name="直線コネクタ 137"/>
        <xdr:cNvCxnSpPr/>
      </xdr:nvCxnSpPr>
      <xdr:spPr>
        <a:xfrm flipV="1">
          <a:off x="9639300" y="10543413"/>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xdr:rowOff>
    </xdr:from>
    <xdr:to>
      <xdr:col>46</xdr:col>
      <xdr:colOff>38100</xdr:colOff>
      <xdr:row>62</xdr:row>
      <xdr:rowOff>111760</xdr:rowOff>
    </xdr:to>
    <xdr:sp macro="" textlink="">
      <xdr:nvSpPr>
        <xdr:cNvPr id="139" name="楕円 138"/>
        <xdr:cNvSpPr/>
      </xdr:nvSpPr>
      <xdr:spPr>
        <a:xfrm>
          <a:off x="869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103632</xdr:rowOff>
    </xdr:from>
    <xdr:to>
      <xdr:col>50</xdr:col>
      <xdr:colOff>114300</xdr:colOff>
      <xdr:row>62</xdr:row>
      <xdr:rowOff>60960</xdr:rowOff>
    </xdr:to>
    <xdr:cxnSp macro="">
      <xdr:nvCxnSpPr>
        <xdr:cNvPr id="140" name="直線コネクタ 139"/>
        <xdr:cNvCxnSpPr/>
      </xdr:nvCxnSpPr>
      <xdr:spPr>
        <a:xfrm flipV="1">
          <a:off x="8750300" y="10562082"/>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170959</xdr:rowOff>
    </xdr:from>
    <xdr:ext cx="469744" cy="259045"/>
    <xdr:sp macro="" textlink="">
      <xdr:nvSpPr>
        <xdr:cNvPr id="141" name="n_1mainValue【体育館・プール】&#10;一人当たり面積"/>
        <xdr:cNvSpPr txBox="1"/>
      </xdr:nvSpPr>
      <xdr:spPr>
        <a:xfrm>
          <a:off x="9391727" y="102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102887</xdr:rowOff>
    </xdr:from>
    <xdr:ext cx="469744" cy="259045"/>
    <xdr:sp macro="" textlink="">
      <xdr:nvSpPr>
        <xdr:cNvPr id="142" name="n_2mainValue【体育館・プール】&#10;一人当たり面積"/>
        <xdr:cNvSpPr txBox="1"/>
      </xdr:nvSpPr>
      <xdr:spPr>
        <a:xfrm>
          <a:off x="8515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2" name="テキスト ボックス 1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6" name="直線コネクタ 165"/>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7"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8" name="直線コネクタ 167"/>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9"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70" name="直線コネクタ 169"/>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71"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72" name="フローチャート: 判断 171"/>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73" name="フローチャート: 判断 172"/>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74" name="n_1aveValue【福祉施設】&#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73025</xdr:rowOff>
    </xdr:from>
    <xdr:to>
      <xdr:col>15</xdr:col>
      <xdr:colOff>101600</xdr:colOff>
      <xdr:row>82</xdr:row>
      <xdr:rowOff>3175</xdr:rowOff>
    </xdr:to>
    <xdr:sp macro="" textlink="">
      <xdr:nvSpPr>
        <xdr:cNvPr id="175" name="フローチャート: 判断 174"/>
        <xdr:cNvSpPr/>
      </xdr:nvSpPr>
      <xdr:spPr>
        <a:xfrm>
          <a:off x="2857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19702</xdr:rowOff>
    </xdr:from>
    <xdr:ext cx="405111" cy="259045"/>
    <xdr:sp macro="" textlink="">
      <xdr:nvSpPr>
        <xdr:cNvPr id="176" name="n_2aveValue【福祉施設】&#10;有形固定資産減価償却率"/>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182" name="楕円 181"/>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183" name="【福祉施設】&#10;有形固定資産減価償却率該当値テキスト"/>
        <xdr:cNvSpPr txBox="1"/>
      </xdr:nvSpPr>
      <xdr:spPr>
        <a:xfrm>
          <a:off x="4673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63500</xdr:rowOff>
    </xdr:from>
    <xdr:to>
      <xdr:col>20</xdr:col>
      <xdr:colOff>38100</xdr:colOff>
      <xdr:row>79</xdr:row>
      <xdr:rowOff>165100</xdr:rowOff>
    </xdr:to>
    <xdr:sp macro="" textlink="">
      <xdr:nvSpPr>
        <xdr:cNvPr id="184" name="楕円 183"/>
        <xdr:cNvSpPr/>
      </xdr:nvSpPr>
      <xdr:spPr>
        <a:xfrm>
          <a:off x="3746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114300</xdr:rowOff>
    </xdr:to>
    <xdr:cxnSp macro="">
      <xdr:nvCxnSpPr>
        <xdr:cNvPr id="185" name="直線コネクタ 184"/>
        <xdr:cNvCxnSpPr/>
      </xdr:nvCxnSpPr>
      <xdr:spPr>
        <a:xfrm flipV="1">
          <a:off x="3797300" y="136283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186" name="楕円 185"/>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114300</xdr:rowOff>
    </xdr:from>
    <xdr:to>
      <xdr:col>19</xdr:col>
      <xdr:colOff>177800</xdr:colOff>
      <xdr:row>81</xdr:row>
      <xdr:rowOff>152400</xdr:rowOff>
    </xdr:to>
    <xdr:cxnSp macro="">
      <xdr:nvCxnSpPr>
        <xdr:cNvPr id="187" name="直線コネクタ 186"/>
        <xdr:cNvCxnSpPr/>
      </xdr:nvCxnSpPr>
      <xdr:spPr>
        <a:xfrm flipV="1">
          <a:off x="2908300" y="136588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10177</xdr:rowOff>
    </xdr:from>
    <xdr:ext cx="405111" cy="259045"/>
    <xdr:sp macro="" textlink="">
      <xdr:nvSpPr>
        <xdr:cNvPr id="188" name="n_1mainValue【福祉施設】&#10;有形固定資産減価償却率"/>
        <xdr:cNvSpPr txBox="1"/>
      </xdr:nvSpPr>
      <xdr:spPr>
        <a:xfrm>
          <a:off x="35820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189" name="n_2mainValue【福祉施設】&#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0" name="直線コネクタ 1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1" name="テキスト ボックス 2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2" name="直線コネクタ 2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3" name="テキスト ボックス 2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4" name="直線コネクタ 2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5" name="テキスト ボックス 2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6" name="直線コネクタ 2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7" name="テキスト ボックス 2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8" name="直線コネクタ 2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9" name="テキスト ボックス 2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13" name="直線コネクタ 212"/>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14"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15" name="直線コネクタ 214"/>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16"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17" name="直線コネクタ 216"/>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18" name="【福祉施設】&#10;一人当たり面積平均値テキスト"/>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9" name="フローチャート: 判断 218"/>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20" name="フローチャート: 判断 219"/>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21" name="n_1aveValue【福祉施設】&#10;一人当たり面積"/>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222" name="フローチャート: 判断 221"/>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126764</xdr:rowOff>
    </xdr:from>
    <xdr:ext cx="469744" cy="259045"/>
    <xdr:sp macro="" textlink="">
      <xdr:nvSpPr>
        <xdr:cNvPr id="223" name="n_2aveValue【福祉施設】&#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135128</xdr:rowOff>
    </xdr:from>
    <xdr:to>
      <xdr:col>55</xdr:col>
      <xdr:colOff>50800</xdr:colOff>
      <xdr:row>86</xdr:row>
      <xdr:rowOff>65278</xdr:rowOff>
    </xdr:to>
    <xdr:sp macro="" textlink="">
      <xdr:nvSpPr>
        <xdr:cNvPr id="229" name="楕円 228"/>
        <xdr:cNvSpPr/>
      </xdr:nvSpPr>
      <xdr:spPr>
        <a:xfrm>
          <a:off x="104267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50055</xdr:rowOff>
    </xdr:from>
    <xdr:ext cx="469744" cy="259045"/>
    <xdr:sp macro="" textlink="">
      <xdr:nvSpPr>
        <xdr:cNvPr id="230" name="【福祉施設】&#10;一人当たり面積該当値テキスト"/>
        <xdr:cNvSpPr txBox="1"/>
      </xdr:nvSpPr>
      <xdr:spPr>
        <a:xfrm>
          <a:off x="10515600" y="1462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138937</xdr:rowOff>
    </xdr:from>
    <xdr:to>
      <xdr:col>50</xdr:col>
      <xdr:colOff>165100</xdr:colOff>
      <xdr:row>86</xdr:row>
      <xdr:rowOff>69087</xdr:rowOff>
    </xdr:to>
    <xdr:sp macro="" textlink="">
      <xdr:nvSpPr>
        <xdr:cNvPr id="231" name="楕円 230"/>
        <xdr:cNvSpPr/>
      </xdr:nvSpPr>
      <xdr:spPr>
        <a:xfrm>
          <a:off x="9588500" y="147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14478</xdr:rowOff>
    </xdr:from>
    <xdr:to>
      <xdr:col>55</xdr:col>
      <xdr:colOff>0</xdr:colOff>
      <xdr:row>86</xdr:row>
      <xdr:rowOff>18287</xdr:rowOff>
    </xdr:to>
    <xdr:cxnSp macro="">
      <xdr:nvCxnSpPr>
        <xdr:cNvPr id="232" name="直線コネクタ 231"/>
        <xdr:cNvCxnSpPr/>
      </xdr:nvCxnSpPr>
      <xdr:spPr>
        <a:xfrm flipV="1">
          <a:off x="9639300" y="1475917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156845</xdr:rowOff>
    </xdr:from>
    <xdr:to>
      <xdr:col>46</xdr:col>
      <xdr:colOff>38100</xdr:colOff>
      <xdr:row>85</xdr:row>
      <xdr:rowOff>86995</xdr:rowOff>
    </xdr:to>
    <xdr:sp macro="" textlink="">
      <xdr:nvSpPr>
        <xdr:cNvPr id="233" name="楕円 232"/>
        <xdr:cNvSpPr/>
      </xdr:nvSpPr>
      <xdr:spPr>
        <a:xfrm>
          <a:off x="8699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36195</xdr:rowOff>
    </xdr:from>
    <xdr:to>
      <xdr:col>50</xdr:col>
      <xdr:colOff>114300</xdr:colOff>
      <xdr:row>86</xdr:row>
      <xdr:rowOff>18287</xdr:rowOff>
    </xdr:to>
    <xdr:cxnSp macro="">
      <xdr:nvCxnSpPr>
        <xdr:cNvPr id="234" name="直線コネクタ 233"/>
        <xdr:cNvCxnSpPr/>
      </xdr:nvCxnSpPr>
      <xdr:spPr>
        <a:xfrm>
          <a:off x="8750300" y="14609445"/>
          <a:ext cx="889000" cy="1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60214</xdr:rowOff>
    </xdr:from>
    <xdr:ext cx="469744" cy="259045"/>
    <xdr:sp macro="" textlink="">
      <xdr:nvSpPr>
        <xdr:cNvPr id="235" name="n_1mainValue【福祉施設】&#10;一人当たり面積"/>
        <xdr:cNvSpPr txBox="1"/>
      </xdr:nvSpPr>
      <xdr:spPr>
        <a:xfrm>
          <a:off x="9391727" y="1480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78122</xdr:rowOff>
    </xdr:from>
    <xdr:ext cx="469744" cy="259045"/>
    <xdr:sp macro="" textlink="">
      <xdr:nvSpPr>
        <xdr:cNvPr id="236" name="n_2mainValue【福祉施設】&#10;一人当たり面積"/>
        <xdr:cNvSpPr txBox="1"/>
      </xdr:nvSpPr>
      <xdr:spPr>
        <a:xfrm>
          <a:off x="8515427" y="146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3" name="テキスト ボックス 2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4" name="直線コネクタ 2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5" name="テキスト ボックス 2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6" name="直線コネクタ 2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7" name="テキスト ボックス 2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8" name="直線コネクタ 2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9" name="テキスト ボックス 2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0" name="直線コネクタ 2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1" name="テキスト ボックス 2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2" name="直線コネクタ 2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3" name="テキスト ボックス 2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77" name="直線コネクタ 276"/>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78"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79" name="直線コネクタ 278"/>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1" name="直線コネクタ 2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282" name="【一般廃棄物処理施設】&#10;有形固定資産減価償却率平均値テキスト"/>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83" name="フローチャート: 判断 282"/>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84" name="フローチャート: 判断 283"/>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125747</xdr:rowOff>
    </xdr:from>
    <xdr:ext cx="405111" cy="259045"/>
    <xdr:sp macro="" textlink="">
      <xdr:nvSpPr>
        <xdr:cNvPr id="285" name="n_1aveValue【一般廃棄物処理施設】&#10;有形固定資産減価償却率"/>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48260</xdr:rowOff>
    </xdr:from>
    <xdr:to>
      <xdr:col>76</xdr:col>
      <xdr:colOff>165100</xdr:colOff>
      <xdr:row>37</xdr:row>
      <xdr:rowOff>149860</xdr:rowOff>
    </xdr:to>
    <xdr:sp macro="" textlink="">
      <xdr:nvSpPr>
        <xdr:cNvPr id="286" name="フローチャート: 判断 285"/>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166387</xdr:rowOff>
    </xdr:from>
    <xdr:ext cx="405111" cy="259045"/>
    <xdr:sp macro="" textlink="">
      <xdr:nvSpPr>
        <xdr:cNvPr id="287" name="n_2ave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293" name="楕円 292"/>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168292</xdr:rowOff>
    </xdr:from>
    <xdr:ext cx="405111" cy="259045"/>
    <xdr:sp macro="" textlink="">
      <xdr:nvSpPr>
        <xdr:cNvPr id="294" name="【一般廃棄物処理施設】&#10;有形固定資産減価償却率該当値テキスト"/>
        <xdr:cNvSpPr txBox="1"/>
      </xdr:nvSpPr>
      <xdr:spPr>
        <a:xfrm>
          <a:off x="16357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295" name="楕円 294"/>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24765</xdr:rowOff>
    </xdr:from>
    <xdr:to>
      <xdr:col>85</xdr:col>
      <xdr:colOff>127000</xdr:colOff>
      <xdr:row>36</xdr:row>
      <xdr:rowOff>64770</xdr:rowOff>
    </xdr:to>
    <xdr:cxnSp macro="">
      <xdr:nvCxnSpPr>
        <xdr:cNvPr id="296" name="直線コネクタ 295"/>
        <xdr:cNvCxnSpPr/>
      </xdr:nvCxnSpPr>
      <xdr:spPr>
        <a:xfrm flipV="1">
          <a:off x="15481300" y="61969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132097</xdr:rowOff>
    </xdr:from>
    <xdr:ext cx="405111" cy="259045"/>
    <xdr:sp macro="" textlink="">
      <xdr:nvSpPr>
        <xdr:cNvPr id="297" name="n_1mainValue【一般廃棄物処理施設】&#10;有形固定資産減価償却率"/>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8" name="直線コネクタ 3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9" name="テキスト ボックス 3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0" name="直線コネクタ 3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1" name="テキスト ボックス 3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2" name="直線コネクタ 3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3" name="テキスト ボックス 3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4" name="直線コネクタ 3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5" name="テキスト ボックス 3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6" name="直線コネクタ 3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17" name="テキスト ボックス 3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8" name="直線コネクタ 3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19" name="テキスト ボックス 31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1" name="テキスト ボックス 32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23" name="直線コネクタ 322"/>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24"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25" name="直線コネクタ 324"/>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26"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27" name="直線コネクタ 326"/>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28"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29" name="フローチャート: 判断 328"/>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30" name="フローチャート: 判断 329"/>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331" name="n_1aveValue【一般廃棄物処理施設】&#10;一人当たり有形固定資産（償却資産）額"/>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169489</xdr:rowOff>
    </xdr:from>
    <xdr:to>
      <xdr:col>107</xdr:col>
      <xdr:colOff>101600</xdr:colOff>
      <xdr:row>41</xdr:row>
      <xdr:rowOff>99639</xdr:rowOff>
    </xdr:to>
    <xdr:sp macro="" textlink="">
      <xdr:nvSpPr>
        <xdr:cNvPr id="332" name="フローチャート: 判断 331"/>
        <xdr:cNvSpPr/>
      </xdr:nvSpPr>
      <xdr:spPr>
        <a:xfrm>
          <a:off x="20383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116166</xdr:rowOff>
    </xdr:from>
    <xdr:ext cx="599010" cy="259045"/>
    <xdr:sp macro="" textlink="">
      <xdr:nvSpPr>
        <xdr:cNvPr id="333" name="n_2aveValue【一般廃棄物処理施設】&#10;一人当たり有形固定資産（償却資産）額"/>
        <xdr:cNvSpPr txBox="1"/>
      </xdr:nvSpPr>
      <xdr:spPr>
        <a:xfrm>
          <a:off x="20134795" y="68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133665</xdr:rowOff>
    </xdr:from>
    <xdr:to>
      <xdr:col>116</xdr:col>
      <xdr:colOff>114300</xdr:colOff>
      <xdr:row>41</xdr:row>
      <xdr:rowOff>63815</xdr:rowOff>
    </xdr:to>
    <xdr:sp macro="" textlink="">
      <xdr:nvSpPr>
        <xdr:cNvPr id="339" name="楕円 338"/>
        <xdr:cNvSpPr/>
      </xdr:nvSpPr>
      <xdr:spPr>
        <a:xfrm>
          <a:off x="22110700" y="69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156542</xdr:rowOff>
    </xdr:from>
    <xdr:ext cx="599010" cy="259045"/>
    <xdr:sp macro="" textlink="">
      <xdr:nvSpPr>
        <xdr:cNvPr id="340" name="【一般廃棄物処理施設】&#10;一人当たり有形固定資産（償却資産）額該当値テキスト"/>
        <xdr:cNvSpPr txBox="1"/>
      </xdr:nvSpPr>
      <xdr:spPr>
        <a:xfrm>
          <a:off x="22199600" y="684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152264</xdr:rowOff>
    </xdr:from>
    <xdr:to>
      <xdr:col>112</xdr:col>
      <xdr:colOff>38100</xdr:colOff>
      <xdr:row>41</xdr:row>
      <xdr:rowOff>82414</xdr:rowOff>
    </xdr:to>
    <xdr:sp macro="" textlink="">
      <xdr:nvSpPr>
        <xdr:cNvPr id="341" name="楕円 340"/>
        <xdr:cNvSpPr/>
      </xdr:nvSpPr>
      <xdr:spPr>
        <a:xfrm>
          <a:off x="21272500" y="70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13015</xdr:rowOff>
    </xdr:from>
    <xdr:to>
      <xdr:col>116</xdr:col>
      <xdr:colOff>63500</xdr:colOff>
      <xdr:row>41</xdr:row>
      <xdr:rowOff>31614</xdr:rowOff>
    </xdr:to>
    <xdr:cxnSp macro="">
      <xdr:nvCxnSpPr>
        <xdr:cNvPr id="342" name="直線コネクタ 341"/>
        <xdr:cNvCxnSpPr/>
      </xdr:nvCxnSpPr>
      <xdr:spPr>
        <a:xfrm flipV="1">
          <a:off x="21323300" y="7042465"/>
          <a:ext cx="8382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98941</xdr:rowOff>
    </xdr:from>
    <xdr:ext cx="599010" cy="259045"/>
    <xdr:sp macro="" textlink="">
      <xdr:nvSpPr>
        <xdr:cNvPr id="343" name="n_1mainValue【一般廃棄物処理施設】&#10;一人当たり有形固定資産（償却資産）額"/>
        <xdr:cNvSpPr txBox="1"/>
      </xdr:nvSpPr>
      <xdr:spPr>
        <a:xfrm>
          <a:off x="21011095" y="678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0" name="正方形/長方形 3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1" name="正方形/長方形 3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2" name="正方形/長方形 3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3" name="正方形/長方形 3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4" name="正方形/長方形 3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5" name="正方形/長方形 3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6" name="正方形/長方形 3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7" name="正方形/長方形 3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8" name="テキスト ボックス 3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9" name="直線コネクタ 3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70" name="テキスト ボックス 3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1" name="直線コネクタ 3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2" name="テキスト ボックス 3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3" name="直線コネクタ 3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4" name="テキスト ボックス 3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5" name="直線コネクタ 3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6" name="テキスト ボックス 3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7" name="直線コネクタ 3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8" name="テキスト ボックス 3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9" name="直線コネクタ 3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80" name="テキスト ボックス 3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1" name="直線コネクタ 3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2" name="テキスト ボックス 3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84" name="直線コネクタ 383"/>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85"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86" name="直線コネクタ 385"/>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87"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88" name="直線コネクタ 387"/>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89"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90" name="フローチャート: 判断 389"/>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91" name="フローチャート: 判断 390"/>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392"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69214</xdr:rowOff>
    </xdr:from>
    <xdr:to>
      <xdr:col>76</xdr:col>
      <xdr:colOff>165100</xdr:colOff>
      <xdr:row>81</xdr:row>
      <xdr:rowOff>170814</xdr:rowOff>
    </xdr:to>
    <xdr:sp macro="" textlink="">
      <xdr:nvSpPr>
        <xdr:cNvPr id="393" name="フローチャート: 判断 392"/>
        <xdr:cNvSpPr/>
      </xdr:nvSpPr>
      <xdr:spPr>
        <a:xfrm>
          <a:off x="14541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15891</xdr:rowOff>
    </xdr:from>
    <xdr:ext cx="405111" cy="259045"/>
    <xdr:sp macro="" textlink="">
      <xdr:nvSpPr>
        <xdr:cNvPr id="394" name="n_2aveValue【消防施設】&#10;有形固定資産減価償却率"/>
        <xdr:cNvSpPr txBox="1"/>
      </xdr:nvSpPr>
      <xdr:spPr>
        <a:xfrm>
          <a:off x="14389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5" name="テキスト ボックス 3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6" name="テキスト ボックス 3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7" name="テキスト ボックス 3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8" name="テキスト ボックス 3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9" name="テキスト ボックス 3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130175</xdr:rowOff>
    </xdr:from>
    <xdr:to>
      <xdr:col>85</xdr:col>
      <xdr:colOff>177800</xdr:colOff>
      <xdr:row>79</xdr:row>
      <xdr:rowOff>60325</xdr:rowOff>
    </xdr:to>
    <xdr:sp macro="" textlink="">
      <xdr:nvSpPr>
        <xdr:cNvPr id="400" name="楕円 399"/>
        <xdr:cNvSpPr/>
      </xdr:nvSpPr>
      <xdr:spPr>
        <a:xfrm>
          <a:off x="16268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45102</xdr:rowOff>
    </xdr:from>
    <xdr:ext cx="405111" cy="259045"/>
    <xdr:sp macro="" textlink="">
      <xdr:nvSpPr>
        <xdr:cNvPr id="401" name="【消防施設】&#10;有形固定資産減価償却率該当値テキスト"/>
        <xdr:cNvSpPr txBox="1"/>
      </xdr:nvSpPr>
      <xdr:spPr>
        <a:xfrm>
          <a:off x="16357600" y="1341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151130</xdr:rowOff>
    </xdr:from>
    <xdr:to>
      <xdr:col>81</xdr:col>
      <xdr:colOff>101600</xdr:colOff>
      <xdr:row>79</xdr:row>
      <xdr:rowOff>81280</xdr:rowOff>
    </xdr:to>
    <xdr:sp macro="" textlink="">
      <xdr:nvSpPr>
        <xdr:cNvPr id="402" name="楕円 401"/>
        <xdr:cNvSpPr/>
      </xdr:nvSpPr>
      <xdr:spPr>
        <a:xfrm>
          <a:off x="1543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xdr:rowOff>
    </xdr:from>
    <xdr:to>
      <xdr:col>85</xdr:col>
      <xdr:colOff>127000</xdr:colOff>
      <xdr:row>79</xdr:row>
      <xdr:rowOff>30480</xdr:rowOff>
    </xdr:to>
    <xdr:cxnSp macro="">
      <xdr:nvCxnSpPr>
        <xdr:cNvPr id="403" name="直線コネクタ 402"/>
        <xdr:cNvCxnSpPr/>
      </xdr:nvCxnSpPr>
      <xdr:spPr>
        <a:xfrm flipV="1">
          <a:off x="15481300" y="135540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97807</xdr:rowOff>
    </xdr:from>
    <xdr:ext cx="405111" cy="259045"/>
    <xdr:sp macro="" textlink="">
      <xdr:nvSpPr>
        <xdr:cNvPr id="404" name="n_1mainValue【消防施設】&#10;有形固定資産減価償却率"/>
        <xdr:cNvSpPr txBox="1"/>
      </xdr:nvSpPr>
      <xdr:spPr>
        <a:xfrm>
          <a:off x="152660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2" name="正方形/長方形 4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3" name="テキスト ボックス 4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4" name="直線コネクタ 4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5" name="直線コネクタ 4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6" name="テキスト ボックス 4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7" name="直線コネクタ 4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8" name="テキスト ボックス 4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9" name="直線コネクタ 4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0" name="テキスト ボックス 4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1" name="直線コネクタ 4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2" name="テキスト ボックス 4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3" name="直線コネクタ 4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4" name="テキスト ボックス 4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426" name="直線コネクタ 425"/>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427"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428" name="直線コネクタ 427"/>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29"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30" name="直線コネクタ 429"/>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431"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32" name="フローチャート: 判断 431"/>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33" name="フローチャート: 判断 432"/>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434" name="n_1ave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39878</xdr:rowOff>
    </xdr:from>
    <xdr:to>
      <xdr:col>107</xdr:col>
      <xdr:colOff>101600</xdr:colOff>
      <xdr:row>85</xdr:row>
      <xdr:rowOff>141478</xdr:rowOff>
    </xdr:to>
    <xdr:sp macro="" textlink="">
      <xdr:nvSpPr>
        <xdr:cNvPr id="435" name="フローチャート: 判断 434"/>
        <xdr:cNvSpPr/>
      </xdr:nvSpPr>
      <xdr:spPr>
        <a:xfrm>
          <a:off x="20383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158005</xdr:rowOff>
    </xdr:from>
    <xdr:ext cx="469744" cy="259045"/>
    <xdr:sp macro="" textlink="">
      <xdr:nvSpPr>
        <xdr:cNvPr id="436" name="n_2aveValue【消防施設】&#10;一人当たり面積"/>
        <xdr:cNvSpPr txBox="1"/>
      </xdr:nvSpPr>
      <xdr:spPr>
        <a:xfrm>
          <a:off x="20199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7" name="テキスト ボックス 4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8" name="テキスト ボックス 4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9" name="テキスト ボックス 4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0" name="テキスト ボックス 4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1" name="テキスト ボックス 4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54966</xdr:rowOff>
    </xdr:from>
    <xdr:to>
      <xdr:col>116</xdr:col>
      <xdr:colOff>114300</xdr:colOff>
      <xdr:row>82</xdr:row>
      <xdr:rowOff>156566</xdr:rowOff>
    </xdr:to>
    <xdr:sp macro="" textlink="">
      <xdr:nvSpPr>
        <xdr:cNvPr id="442" name="楕円 441"/>
        <xdr:cNvSpPr/>
      </xdr:nvSpPr>
      <xdr:spPr>
        <a:xfrm>
          <a:off x="22110700" y="141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77843</xdr:rowOff>
    </xdr:from>
    <xdr:ext cx="469744" cy="259045"/>
    <xdr:sp macro="" textlink="">
      <xdr:nvSpPr>
        <xdr:cNvPr id="443" name="【消防施設】&#10;一人当たり面積該当値テキスト"/>
        <xdr:cNvSpPr txBox="1"/>
      </xdr:nvSpPr>
      <xdr:spPr>
        <a:xfrm>
          <a:off x="22199600" y="1396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79197</xdr:rowOff>
    </xdr:from>
    <xdr:to>
      <xdr:col>112</xdr:col>
      <xdr:colOff>38100</xdr:colOff>
      <xdr:row>83</xdr:row>
      <xdr:rowOff>9347</xdr:rowOff>
    </xdr:to>
    <xdr:sp macro="" textlink="">
      <xdr:nvSpPr>
        <xdr:cNvPr id="444" name="楕円 443"/>
        <xdr:cNvSpPr/>
      </xdr:nvSpPr>
      <xdr:spPr>
        <a:xfrm>
          <a:off x="21272500" y="1413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105766</xdr:rowOff>
    </xdr:from>
    <xdr:to>
      <xdr:col>116</xdr:col>
      <xdr:colOff>63500</xdr:colOff>
      <xdr:row>82</xdr:row>
      <xdr:rowOff>129997</xdr:rowOff>
    </xdr:to>
    <xdr:cxnSp macro="">
      <xdr:nvCxnSpPr>
        <xdr:cNvPr id="445" name="直線コネクタ 444"/>
        <xdr:cNvCxnSpPr/>
      </xdr:nvCxnSpPr>
      <xdr:spPr>
        <a:xfrm flipV="1">
          <a:off x="21323300" y="14164666"/>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25874</xdr:rowOff>
    </xdr:from>
    <xdr:ext cx="469744" cy="259045"/>
    <xdr:sp macro="" textlink="">
      <xdr:nvSpPr>
        <xdr:cNvPr id="446" name="n_1mainValue【消防施設】&#10;一人当たり面積"/>
        <xdr:cNvSpPr txBox="1"/>
      </xdr:nvSpPr>
      <xdr:spPr>
        <a:xfrm>
          <a:off x="21075727" y="1391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正方形/長方形 4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5" name="テキスト ボックス 4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6" name="直線コネクタ 4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8" name="テキスト ボックス 4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8" name="テキスト ボックス 4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72" name="直線コネクタ 471"/>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73"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74" name="直線コネクタ 47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75"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76" name="直線コネクタ 475"/>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477"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78" name="フローチャート: 判断 477"/>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79" name="フローチャート: 判断 478"/>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480"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81" name="フローチャート: 判断 480"/>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82"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3" name="テキスト ボックス 4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4" name="テキスト ボックス 4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5" name="テキスト ボックス 4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6" name="テキスト ボックス 4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7" name="テキスト ボックス 4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xdr:rowOff>
    </xdr:from>
    <xdr:to>
      <xdr:col>85</xdr:col>
      <xdr:colOff>177800</xdr:colOff>
      <xdr:row>100</xdr:row>
      <xdr:rowOff>113937</xdr:rowOff>
    </xdr:to>
    <xdr:sp macro="" textlink="">
      <xdr:nvSpPr>
        <xdr:cNvPr id="488" name="楕円 487"/>
        <xdr:cNvSpPr/>
      </xdr:nvSpPr>
      <xdr:spPr>
        <a:xfrm>
          <a:off x="162687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98714</xdr:rowOff>
    </xdr:from>
    <xdr:ext cx="405111" cy="259045"/>
    <xdr:sp macro="" textlink="">
      <xdr:nvSpPr>
        <xdr:cNvPr id="489" name="【庁舎】&#10;有形固定資産減価償却率該当値テキスト"/>
        <xdr:cNvSpPr txBox="1"/>
      </xdr:nvSpPr>
      <xdr:spPr>
        <a:xfrm>
          <a:off x="16357600" y="1707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xdr:rowOff>
    </xdr:from>
    <xdr:to>
      <xdr:col>81</xdr:col>
      <xdr:colOff>101600</xdr:colOff>
      <xdr:row>100</xdr:row>
      <xdr:rowOff>115570</xdr:rowOff>
    </xdr:to>
    <xdr:sp macro="" textlink="">
      <xdr:nvSpPr>
        <xdr:cNvPr id="490" name="楕円 489"/>
        <xdr:cNvSpPr/>
      </xdr:nvSpPr>
      <xdr:spPr>
        <a:xfrm>
          <a:off x="15430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63137</xdr:rowOff>
    </xdr:from>
    <xdr:to>
      <xdr:col>85</xdr:col>
      <xdr:colOff>127000</xdr:colOff>
      <xdr:row>100</xdr:row>
      <xdr:rowOff>64770</xdr:rowOff>
    </xdr:to>
    <xdr:cxnSp macro="">
      <xdr:nvCxnSpPr>
        <xdr:cNvPr id="491" name="直線コネクタ 490"/>
        <xdr:cNvCxnSpPr/>
      </xdr:nvCxnSpPr>
      <xdr:spPr>
        <a:xfrm flipV="1">
          <a:off x="15481300" y="172081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27032</xdr:rowOff>
    </xdr:from>
    <xdr:to>
      <xdr:col>76</xdr:col>
      <xdr:colOff>165100</xdr:colOff>
      <xdr:row>100</xdr:row>
      <xdr:rowOff>128632</xdr:rowOff>
    </xdr:to>
    <xdr:sp macro="" textlink="">
      <xdr:nvSpPr>
        <xdr:cNvPr id="492" name="楕円 491"/>
        <xdr:cNvSpPr/>
      </xdr:nvSpPr>
      <xdr:spPr>
        <a:xfrm>
          <a:off x="14541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64770</xdr:rowOff>
    </xdr:from>
    <xdr:to>
      <xdr:col>81</xdr:col>
      <xdr:colOff>50800</xdr:colOff>
      <xdr:row>100</xdr:row>
      <xdr:rowOff>77832</xdr:rowOff>
    </xdr:to>
    <xdr:cxnSp macro="">
      <xdr:nvCxnSpPr>
        <xdr:cNvPr id="493" name="直線コネクタ 492"/>
        <xdr:cNvCxnSpPr/>
      </xdr:nvCxnSpPr>
      <xdr:spPr>
        <a:xfrm flipV="1">
          <a:off x="14592300" y="172097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132097</xdr:rowOff>
    </xdr:from>
    <xdr:ext cx="405111" cy="259045"/>
    <xdr:sp macro="" textlink="">
      <xdr:nvSpPr>
        <xdr:cNvPr id="494" name="n_1mainValue【庁舎】&#10;有形固定資産減価償却率"/>
        <xdr:cNvSpPr txBox="1"/>
      </xdr:nvSpPr>
      <xdr:spPr>
        <a:xfrm>
          <a:off x="152660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145159</xdr:rowOff>
    </xdr:from>
    <xdr:ext cx="405111" cy="259045"/>
    <xdr:sp macro="" textlink="">
      <xdr:nvSpPr>
        <xdr:cNvPr id="495" name="n_2mainValue【庁舎】&#10;有形固定資産減価償却率"/>
        <xdr:cNvSpPr txBox="1"/>
      </xdr:nvSpPr>
      <xdr:spPr>
        <a:xfrm>
          <a:off x="14389744" y="1694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6" name="直線コネクタ 5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7" name="テキスト ボックス 5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8" name="直線コネクタ 5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9" name="テキスト ボックス 5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0" name="直線コネクタ 5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1" name="テキスト ボックス 5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2" name="直線コネクタ 5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3" name="テキスト ボックス 5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4" name="直線コネクタ 5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5" name="テキスト ボックス 5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6" name="直線コネクタ 5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7" name="テキスト ボックス 51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9" name="テキスト ボックス 5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21" name="直線コネクタ 520"/>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22"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23" name="直線コネクタ 522"/>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24"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25" name="直線コネクタ 524"/>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526" name="【庁舎】&#10;一人当たり面積平均値テキスト"/>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27" name="フローチャート: 判断 526"/>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28" name="フローチャート: 判断 527"/>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529"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35034</xdr:rowOff>
    </xdr:from>
    <xdr:to>
      <xdr:col>107</xdr:col>
      <xdr:colOff>101600</xdr:colOff>
      <xdr:row>108</xdr:row>
      <xdr:rowOff>136634</xdr:rowOff>
    </xdr:to>
    <xdr:sp macro="" textlink="">
      <xdr:nvSpPr>
        <xdr:cNvPr id="530" name="フローチャート: 判断 529"/>
        <xdr:cNvSpPr/>
      </xdr:nvSpPr>
      <xdr:spPr>
        <a:xfrm>
          <a:off x="20383500" y="1855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153161</xdr:rowOff>
    </xdr:from>
    <xdr:ext cx="469744" cy="259045"/>
    <xdr:sp macro="" textlink="">
      <xdr:nvSpPr>
        <xdr:cNvPr id="531" name="n_2aveValue【庁舎】&#10;一人当たり面積"/>
        <xdr:cNvSpPr txBox="1"/>
      </xdr:nvSpPr>
      <xdr:spPr>
        <a:xfrm>
          <a:off x="20199427" y="1832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88264</xdr:rowOff>
    </xdr:from>
    <xdr:to>
      <xdr:col>116</xdr:col>
      <xdr:colOff>114300</xdr:colOff>
      <xdr:row>109</xdr:row>
      <xdr:rowOff>18414</xdr:rowOff>
    </xdr:to>
    <xdr:sp macro="" textlink="">
      <xdr:nvSpPr>
        <xdr:cNvPr id="537" name="楕円 536"/>
        <xdr:cNvSpPr/>
      </xdr:nvSpPr>
      <xdr:spPr>
        <a:xfrm>
          <a:off x="22110700" y="18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3191</xdr:rowOff>
    </xdr:from>
    <xdr:ext cx="469744" cy="259045"/>
    <xdr:sp macro="" textlink="">
      <xdr:nvSpPr>
        <xdr:cNvPr id="538" name="【庁舎】&#10;一人当たり面積該当値テキスト"/>
        <xdr:cNvSpPr txBox="1"/>
      </xdr:nvSpPr>
      <xdr:spPr>
        <a:xfrm>
          <a:off x="22199600" y="1851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539" name="楕円 538"/>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139064</xdr:rowOff>
    </xdr:from>
    <xdr:to>
      <xdr:col>116</xdr:col>
      <xdr:colOff>63500</xdr:colOff>
      <xdr:row>108</xdr:row>
      <xdr:rowOff>141514</xdr:rowOff>
    </xdr:to>
    <xdr:cxnSp macro="">
      <xdr:nvCxnSpPr>
        <xdr:cNvPr id="540" name="直線コネクタ 539"/>
        <xdr:cNvCxnSpPr/>
      </xdr:nvCxnSpPr>
      <xdr:spPr>
        <a:xfrm flipV="1">
          <a:off x="21323300" y="18655664"/>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91531</xdr:rowOff>
    </xdr:from>
    <xdr:to>
      <xdr:col>107</xdr:col>
      <xdr:colOff>101600</xdr:colOff>
      <xdr:row>109</xdr:row>
      <xdr:rowOff>21681</xdr:rowOff>
    </xdr:to>
    <xdr:sp macro="" textlink="">
      <xdr:nvSpPr>
        <xdr:cNvPr id="541" name="楕円 540"/>
        <xdr:cNvSpPr/>
      </xdr:nvSpPr>
      <xdr:spPr>
        <a:xfrm>
          <a:off x="20383500" y="186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142331</xdr:rowOff>
    </xdr:to>
    <xdr:cxnSp macro="">
      <xdr:nvCxnSpPr>
        <xdr:cNvPr id="542" name="直線コネクタ 541"/>
        <xdr:cNvCxnSpPr/>
      </xdr:nvCxnSpPr>
      <xdr:spPr>
        <a:xfrm flipV="1">
          <a:off x="20434300" y="1865811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11991</xdr:rowOff>
    </xdr:from>
    <xdr:ext cx="469744" cy="259045"/>
    <xdr:sp macro="" textlink="">
      <xdr:nvSpPr>
        <xdr:cNvPr id="543" name="n_1mainValue【庁舎】&#10;一人当たり面積"/>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12808</xdr:rowOff>
    </xdr:from>
    <xdr:ext cx="469744" cy="259045"/>
    <xdr:sp macro="" textlink="">
      <xdr:nvSpPr>
        <xdr:cNvPr id="544" name="n_2mainValue【庁舎】&#10;一人当たり面積"/>
        <xdr:cNvSpPr txBox="1"/>
      </xdr:nvSpPr>
      <xdr:spPr>
        <a:xfrm>
          <a:off x="20199427" y="1870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類似団体平均と比較して有形固定資産減価償却率が特に高くなっている施設は、体育館・プール、</a:t>
          </a:r>
          <a:r>
            <a:rPr lang="ja-JP" altLang="en-US" sz="1100">
              <a:solidFill>
                <a:sysClr val="windowText" lastClr="000000"/>
              </a:solidFill>
              <a:effectLst/>
              <a:latin typeface="+mn-lt"/>
              <a:ea typeface="+mn-ea"/>
              <a:cs typeface="+mn-cs"/>
            </a:rPr>
            <a:t>消防施設、</a:t>
          </a:r>
          <a:r>
            <a:rPr lang="ja-JP" altLang="ja-JP" sz="1100">
              <a:solidFill>
                <a:sysClr val="windowText" lastClr="000000"/>
              </a:solidFill>
              <a:effectLst/>
              <a:latin typeface="+mn-lt"/>
              <a:ea typeface="+mn-ea"/>
              <a:cs typeface="+mn-cs"/>
            </a:rPr>
            <a:t>庁舎である。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体育館・プールについては、昭和</a:t>
          </a:r>
          <a:r>
            <a:rPr lang="en-US" altLang="ja-JP" sz="1100">
              <a:solidFill>
                <a:sysClr val="windowText" lastClr="000000"/>
              </a:solidFill>
              <a:effectLst/>
              <a:latin typeface="+mn-lt"/>
              <a:ea typeface="+mn-ea"/>
              <a:cs typeface="+mn-cs"/>
            </a:rPr>
            <a:t>53</a:t>
          </a:r>
          <a:r>
            <a:rPr lang="ja-JP" altLang="ja-JP" sz="1100">
              <a:solidFill>
                <a:sysClr val="windowText" lastClr="000000"/>
              </a:solidFill>
              <a:effectLst/>
              <a:latin typeface="+mn-lt"/>
              <a:ea typeface="+mn-ea"/>
              <a:cs typeface="+mn-cs"/>
            </a:rPr>
            <a:t>年に建設され</a:t>
          </a:r>
          <a:r>
            <a:rPr lang="ja-JP" altLang="en-US" sz="1100">
              <a:solidFill>
                <a:sysClr val="windowText" lastClr="000000"/>
              </a:solidFill>
              <a:effectLst/>
              <a:latin typeface="+mn-lt"/>
              <a:ea typeface="+mn-ea"/>
              <a:cs typeface="+mn-cs"/>
            </a:rPr>
            <a:t>た</a:t>
          </a:r>
          <a:r>
            <a:rPr lang="ja-JP" altLang="ja-JP" sz="1100">
              <a:solidFill>
                <a:sysClr val="windowText" lastClr="000000"/>
              </a:solidFill>
              <a:effectLst/>
              <a:latin typeface="+mn-lt"/>
              <a:ea typeface="+mn-ea"/>
              <a:cs typeface="+mn-cs"/>
            </a:rPr>
            <a:t>藤里町民体育館が耐用年数</a:t>
          </a:r>
          <a:r>
            <a:rPr lang="en-US" altLang="ja-JP" sz="1100">
              <a:solidFill>
                <a:sysClr val="windowText" lastClr="000000"/>
              </a:solidFill>
              <a:effectLst/>
              <a:latin typeface="+mn-lt"/>
              <a:ea typeface="+mn-ea"/>
              <a:cs typeface="+mn-cs"/>
            </a:rPr>
            <a:t>34</a:t>
          </a:r>
          <a:r>
            <a:rPr lang="ja-JP" altLang="ja-JP" sz="1100">
              <a:solidFill>
                <a:sysClr val="windowText" lastClr="000000"/>
              </a:solidFill>
              <a:effectLst/>
              <a:latin typeface="+mn-lt"/>
              <a:ea typeface="+mn-ea"/>
              <a:cs typeface="+mn-cs"/>
            </a:rPr>
            <a:t>年を経過、平成</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年に建設され</a:t>
          </a:r>
          <a:r>
            <a:rPr lang="ja-JP" altLang="en-US" sz="1100">
              <a:solidFill>
                <a:sysClr val="windowText" lastClr="000000"/>
              </a:solidFill>
              <a:effectLst/>
              <a:latin typeface="+mn-lt"/>
              <a:ea typeface="+mn-ea"/>
              <a:cs typeface="+mn-cs"/>
            </a:rPr>
            <a:t>た</a:t>
          </a:r>
          <a:r>
            <a:rPr lang="ja-JP" altLang="ja-JP" sz="1100">
              <a:solidFill>
                <a:sysClr val="windowText" lastClr="000000"/>
              </a:solidFill>
              <a:effectLst/>
              <a:latin typeface="+mn-lt"/>
              <a:ea typeface="+mn-ea"/>
              <a:cs typeface="+mn-cs"/>
            </a:rPr>
            <a:t>土床体育館が耐用年数</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年を経過しているため、固定資産減価償却率が高くなっている。どちらの施設も町民に多く利用されている施設であるため、今後も公共施設</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総合管理計画に基づき</a:t>
          </a:r>
          <a:r>
            <a:rPr lang="ja-JP" altLang="en-US" sz="1100">
              <a:solidFill>
                <a:sysClr val="windowText" lastClr="000000"/>
              </a:solidFill>
              <a:effectLst/>
              <a:latin typeface="+mn-lt"/>
              <a:ea typeface="+mn-ea"/>
              <a:cs typeface="+mn-cs"/>
            </a:rPr>
            <a:t>老朽化対策に努めていく。</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庁舎については、昭和</a:t>
          </a:r>
          <a:r>
            <a:rPr lang="en-US" altLang="ja-JP" sz="1100">
              <a:solidFill>
                <a:sysClr val="windowText" lastClr="000000"/>
              </a:solidFill>
              <a:effectLst/>
              <a:latin typeface="+mn-lt"/>
              <a:ea typeface="+mn-ea"/>
              <a:cs typeface="+mn-cs"/>
            </a:rPr>
            <a:t>38</a:t>
          </a:r>
          <a:r>
            <a:rPr lang="ja-JP" altLang="ja-JP" sz="1100">
              <a:solidFill>
                <a:sysClr val="windowText" lastClr="000000"/>
              </a:solidFill>
              <a:effectLst/>
              <a:latin typeface="+mn-lt"/>
              <a:ea typeface="+mn-ea"/>
              <a:cs typeface="+mn-cs"/>
            </a:rPr>
            <a:t>年に建設され、耐用年数</a:t>
          </a:r>
          <a:r>
            <a:rPr lang="en-US" altLang="ja-JP" sz="1100">
              <a:solidFill>
                <a:sysClr val="windowText" lastClr="000000"/>
              </a:solidFill>
              <a:effectLst/>
              <a:latin typeface="+mn-lt"/>
              <a:ea typeface="+mn-ea"/>
              <a:cs typeface="+mn-cs"/>
            </a:rPr>
            <a:t>50</a:t>
          </a:r>
          <a:r>
            <a:rPr lang="ja-JP" altLang="ja-JP" sz="1100">
              <a:solidFill>
                <a:sysClr val="windowText" lastClr="000000"/>
              </a:solidFill>
              <a:effectLst/>
              <a:latin typeface="+mn-lt"/>
              <a:ea typeface="+mn-ea"/>
              <a:cs typeface="+mn-cs"/>
            </a:rPr>
            <a:t>年を経過しているため、固定資産減価償却率が高くなっている。平成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年度に耐震改修を完了しており、今後も公共施設</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総合管理計画に基づき</a:t>
          </a:r>
          <a:r>
            <a:rPr lang="ja-JP" altLang="en-US" sz="1100">
              <a:solidFill>
                <a:sysClr val="windowText" lastClr="000000"/>
              </a:solidFill>
              <a:effectLst/>
              <a:latin typeface="+mn-lt"/>
              <a:ea typeface="+mn-ea"/>
              <a:cs typeface="+mn-cs"/>
            </a:rPr>
            <a:t>老朽化対策に努めていく。</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なお、福祉施設について平成</a:t>
          </a:r>
          <a:r>
            <a:rPr lang="en-US" altLang="ja-JP" sz="1100">
              <a:solidFill>
                <a:sysClr val="windowText" lastClr="000000"/>
              </a:solidFill>
              <a:effectLst/>
              <a:latin typeface="+mn-lt"/>
              <a:ea typeface="+mn-ea"/>
              <a:cs typeface="+mn-cs"/>
            </a:rPr>
            <a:t>27</a:t>
          </a:r>
          <a:r>
            <a:rPr lang="ja-JP" altLang="en-US" sz="1100">
              <a:solidFill>
                <a:sysClr val="windowText" lastClr="000000"/>
              </a:solidFill>
              <a:effectLst/>
              <a:latin typeface="+mn-lt"/>
              <a:ea typeface="+mn-ea"/>
              <a:cs typeface="+mn-cs"/>
            </a:rPr>
            <a:t>年度は生活支援ハウスの誤計上、平成</a:t>
          </a:r>
          <a:r>
            <a:rPr lang="en-US" altLang="ja-JP" sz="1100">
              <a:solidFill>
                <a:sysClr val="windowText" lastClr="000000"/>
              </a:solidFill>
              <a:effectLst/>
              <a:latin typeface="+mn-lt"/>
              <a:ea typeface="+mn-ea"/>
              <a:cs typeface="+mn-cs"/>
            </a:rPr>
            <a:t>28</a:t>
          </a:r>
          <a:r>
            <a:rPr lang="ja-JP" altLang="en-US" sz="1100">
              <a:solidFill>
                <a:sysClr val="windowText" lastClr="000000"/>
              </a:solidFill>
              <a:effectLst/>
              <a:latin typeface="+mn-lt"/>
              <a:ea typeface="+mn-ea"/>
              <a:cs typeface="+mn-cs"/>
            </a:rPr>
            <a:t>年度及び</a:t>
          </a:r>
          <a:r>
            <a:rPr lang="en-US" altLang="ja-JP" sz="1100">
              <a:solidFill>
                <a:sysClr val="windowText" lastClr="000000"/>
              </a:solidFill>
              <a:effectLst/>
              <a:latin typeface="+mn-lt"/>
              <a:ea typeface="+mn-ea"/>
              <a:cs typeface="+mn-cs"/>
            </a:rPr>
            <a:t>29</a:t>
          </a:r>
          <a:r>
            <a:rPr lang="ja-JP" altLang="en-US" sz="1100">
              <a:solidFill>
                <a:sysClr val="windowText" lastClr="000000"/>
              </a:solidFill>
              <a:effectLst/>
              <a:latin typeface="+mn-lt"/>
              <a:ea typeface="+mn-ea"/>
              <a:cs typeface="+mn-cs"/>
            </a:rPr>
            <a:t>年度は総合福祉センターの計上漏れがあったため減価償却率がそれぞれ</a:t>
          </a:r>
          <a:r>
            <a:rPr lang="en-US" altLang="ja-JP" sz="1100">
              <a:solidFill>
                <a:sysClr val="windowText" lastClr="000000"/>
              </a:solidFill>
              <a:effectLst/>
              <a:latin typeface="+mn-lt"/>
              <a:ea typeface="+mn-ea"/>
              <a:cs typeface="+mn-cs"/>
            </a:rPr>
            <a:t>43.0</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63.0</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64.6</a:t>
          </a:r>
          <a:r>
            <a:rPr lang="ja-JP" altLang="en-US" sz="1100">
              <a:solidFill>
                <a:sysClr val="windowText" lastClr="000000"/>
              </a:solidFill>
              <a:effectLst/>
              <a:latin typeface="+mn-lt"/>
              <a:ea typeface="+mn-ea"/>
              <a:cs typeface="+mn-cs"/>
            </a:rPr>
            <a:t>％となっているが、正しくは</a:t>
          </a:r>
          <a:r>
            <a:rPr lang="en-US" altLang="ja-JP" sz="1100">
              <a:solidFill>
                <a:sysClr val="windowText" lastClr="000000"/>
              </a:solidFill>
              <a:effectLst/>
              <a:latin typeface="+mn-lt"/>
              <a:ea typeface="+mn-ea"/>
              <a:cs typeface="+mn-cs"/>
            </a:rPr>
            <a:t>47.0</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47.0</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48.8</a:t>
          </a:r>
          <a:r>
            <a:rPr lang="ja-JP" altLang="en-US" sz="1100">
              <a:solidFill>
                <a:sysClr val="windowText" lastClr="000000"/>
              </a:solidFill>
              <a:effectLst/>
              <a:latin typeface="+mn-lt"/>
              <a:ea typeface="+mn-ea"/>
              <a:cs typeface="+mn-cs"/>
            </a:rPr>
            <a:t>％と横ばいとなる。</a:t>
          </a:r>
          <a:endParaRPr lang="en-US" altLang="ja-JP" sz="11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3,374
3,354
282.13
3,619,298
3,469,307
123,118
2,108,075
3,133,416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rgbClr val="FF0000"/>
              </a:solidFill>
              <a:effectLst/>
              <a:latin typeface="+mn-lt"/>
              <a:ea typeface="+mn-ea"/>
              <a:cs typeface="+mn-cs"/>
            </a:rPr>
            <a:t>   </a:t>
          </a:r>
          <a:r>
            <a:rPr lang="en-US" altLang="ja-JP" sz="1100">
              <a:solidFill>
                <a:sysClr val="windowText" lastClr="000000"/>
              </a:solidFill>
              <a:effectLst/>
              <a:latin typeface="+mn-lt"/>
              <a:ea typeface="+mn-ea"/>
              <a:cs typeface="+mn-cs"/>
            </a:rPr>
            <a:t>H30.1.1</a:t>
          </a:r>
          <a:r>
            <a:rPr lang="ja-JP" altLang="ja-JP" sz="1100">
              <a:solidFill>
                <a:sysClr val="windowText" lastClr="000000"/>
              </a:solidFill>
              <a:effectLst/>
              <a:latin typeface="+mn-lt"/>
              <a:ea typeface="+mn-ea"/>
              <a:cs typeface="+mn-cs"/>
            </a:rPr>
            <a:t>現在の人口は</a:t>
          </a:r>
          <a:r>
            <a:rPr lang="en-US" altLang="ja-JP" sz="1100">
              <a:solidFill>
                <a:sysClr val="windowText" lastClr="000000"/>
              </a:solidFill>
              <a:effectLst/>
              <a:latin typeface="+mn-lt"/>
              <a:ea typeface="+mn-ea"/>
              <a:cs typeface="+mn-cs"/>
            </a:rPr>
            <a:t>3,374</a:t>
          </a:r>
          <a:r>
            <a:rPr lang="ja-JP" altLang="ja-JP" sz="1100">
              <a:solidFill>
                <a:sysClr val="windowText" lastClr="000000"/>
              </a:solidFill>
              <a:effectLst/>
              <a:latin typeface="+mn-lt"/>
              <a:ea typeface="+mn-ea"/>
              <a:cs typeface="+mn-cs"/>
            </a:rPr>
            <a:t>人で昨年同時期から</a:t>
          </a:r>
          <a:r>
            <a:rPr lang="en-US" altLang="ja-JP" sz="1100">
              <a:solidFill>
                <a:sysClr val="windowText" lastClr="000000"/>
              </a:solidFill>
              <a:effectLst/>
              <a:latin typeface="+mn-lt"/>
              <a:ea typeface="+mn-ea"/>
              <a:cs typeface="+mn-cs"/>
            </a:rPr>
            <a:t>127</a:t>
          </a:r>
          <a:r>
            <a:rPr lang="ja-JP" altLang="ja-JP" sz="1100">
              <a:solidFill>
                <a:sysClr val="windowText" lastClr="000000"/>
              </a:solidFill>
              <a:effectLst/>
              <a:latin typeface="+mn-lt"/>
              <a:ea typeface="+mn-ea"/>
              <a:cs typeface="+mn-cs"/>
            </a:rPr>
            <a:t>人減少し、人口減少に歯止めが</a:t>
          </a:r>
          <a:r>
            <a:rPr lang="ja-JP" altLang="en-US" sz="1100">
              <a:solidFill>
                <a:sysClr val="windowText" lastClr="000000"/>
              </a:solidFill>
              <a:effectLst/>
              <a:latin typeface="+mn-lt"/>
              <a:ea typeface="+mn-ea"/>
              <a:cs typeface="+mn-cs"/>
            </a:rPr>
            <a:t>かか</a:t>
          </a:r>
          <a:r>
            <a:rPr lang="ja-JP" altLang="ja-JP" sz="1100">
              <a:solidFill>
                <a:sysClr val="windowText" lastClr="000000"/>
              </a:solidFill>
              <a:effectLst/>
              <a:latin typeface="+mn-lt"/>
              <a:ea typeface="+mn-ea"/>
              <a:cs typeface="+mn-cs"/>
            </a:rPr>
            <a:t>らない状況が続いている。また、高齢化率（平成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月末）は</a:t>
          </a:r>
          <a:r>
            <a:rPr lang="en-US" altLang="ja-JP" sz="1100">
              <a:solidFill>
                <a:sysClr val="windowText" lastClr="000000"/>
              </a:solidFill>
              <a:effectLst/>
              <a:latin typeface="+mn-lt"/>
              <a:ea typeface="+mn-ea"/>
              <a:cs typeface="+mn-cs"/>
            </a:rPr>
            <a:t>46.2%</a:t>
          </a:r>
          <a:r>
            <a:rPr lang="ja-JP" altLang="ja-JP" sz="1100">
              <a:solidFill>
                <a:sysClr val="windowText" lastClr="000000"/>
              </a:solidFill>
              <a:effectLst/>
              <a:latin typeface="+mn-lt"/>
              <a:ea typeface="+mn-ea"/>
              <a:cs typeface="+mn-cs"/>
            </a:rPr>
            <a:t>と秋田県でも上位に位置している。町民税収額は</a:t>
          </a:r>
          <a:r>
            <a:rPr lang="en-US" altLang="ja-JP" sz="1100">
              <a:solidFill>
                <a:sysClr val="windowText" lastClr="000000"/>
              </a:solidFill>
              <a:effectLst/>
              <a:latin typeface="+mn-lt"/>
              <a:ea typeface="+mn-ea"/>
              <a:cs typeface="+mn-cs"/>
            </a:rPr>
            <a:t>0.9</a:t>
          </a:r>
          <a:r>
            <a:rPr lang="ja-JP" altLang="ja-JP" sz="1100">
              <a:solidFill>
                <a:sysClr val="windowText" lastClr="000000"/>
              </a:solidFill>
              <a:effectLst/>
              <a:latin typeface="+mn-lt"/>
              <a:ea typeface="+mn-ea"/>
              <a:cs typeface="+mn-cs"/>
            </a:rPr>
            <a:t>％の減となったが、町主要産業の農林業を取り巻く状況は、高齢化や後継者問題により将来的に規模が縮小することが予測され、県外への就職による転出が多く、給与所得者の増加も構造的に厳しい状況となっている。</a:t>
          </a:r>
        </a:p>
        <a:p>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財政力指数は、類似団体平均を</a:t>
          </a:r>
          <a:r>
            <a:rPr lang="en-US" altLang="ja-JP" sz="1100">
              <a:solidFill>
                <a:sysClr val="windowText" lastClr="000000"/>
              </a:solidFill>
              <a:effectLst/>
              <a:latin typeface="+mn-lt"/>
              <a:ea typeface="+mn-ea"/>
              <a:cs typeface="+mn-cs"/>
            </a:rPr>
            <a:t>0.09</a:t>
          </a:r>
          <a:r>
            <a:rPr lang="ja-JP" altLang="ja-JP" sz="1100">
              <a:solidFill>
                <a:sysClr val="windowText" lastClr="000000"/>
              </a:solidFill>
              <a:effectLst/>
              <a:latin typeface="+mn-lt"/>
              <a:ea typeface="+mn-ea"/>
              <a:cs typeface="+mn-cs"/>
            </a:rPr>
            <a:t>ポイント下回っているものの、</a:t>
          </a:r>
          <a:r>
            <a:rPr lang="ja-JP" altLang="en-US" sz="1100">
              <a:solidFill>
                <a:sysClr val="windowText" lastClr="000000"/>
              </a:solidFill>
              <a:effectLst/>
              <a:latin typeface="+mn-lt"/>
              <a:ea typeface="+mn-ea"/>
              <a:cs typeface="+mn-cs"/>
            </a:rPr>
            <a:t>人口減少による税収減等、</a:t>
          </a:r>
          <a:r>
            <a:rPr lang="ja-JP" altLang="ja-JP" sz="1100">
              <a:solidFill>
                <a:sysClr val="windowText" lastClr="000000"/>
              </a:solidFill>
              <a:effectLst/>
              <a:latin typeface="+mn-lt"/>
              <a:ea typeface="+mn-ea"/>
              <a:cs typeface="+mn-cs"/>
            </a:rPr>
            <a:t>財政基盤の脆弱性がますます加速しており、第</a:t>
          </a:r>
          <a:r>
            <a:rPr lang="en-US" altLang="ja-JP" sz="1100">
              <a:solidFill>
                <a:sysClr val="windowText" lastClr="000000"/>
              </a:solidFill>
              <a:effectLst/>
              <a:latin typeface="+mn-lt"/>
              <a:ea typeface="+mn-ea"/>
              <a:cs typeface="+mn-cs"/>
            </a:rPr>
            <a:t>7</a:t>
          </a:r>
          <a:r>
            <a:rPr lang="ja-JP" altLang="ja-JP" sz="1100">
              <a:solidFill>
                <a:sysClr val="windowText" lastClr="000000"/>
              </a:solidFill>
              <a:effectLst/>
              <a:latin typeface="+mn-lt"/>
              <a:ea typeface="+mn-ea"/>
              <a:cs typeface="+mn-cs"/>
            </a:rPr>
            <a:t>次藤里町行政改革大綱、藤里町まちづくり計画に盛り込まれた計画に従いながら、これまでの財政健全化の努力を今後も継続し、「農山村特有の小規模自治体だからできる簡素で効率的な行財政システム」の確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前年度から</a:t>
          </a:r>
          <a:r>
            <a:rPr lang="en-US" altLang="ja-JP" sz="1100">
              <a:solidFill>
                <a:sysClr val="windowText" lastClr="000000"/>
              </a:solidFill>
              <a:effectLst/>
              <a:latin typeface="+mn-lt"/>
              <a:ea typeface="+mn-ea"/>
              <a:cs typeface="+mn-cs"/>
            </a:rPr>
            <a:t>11.5</a:t>
          </a:r>
          <a:r>
            <a:rPr lang="ja-JP" altLang="ja-JP" sz="1100">
              <a:solidFill>
                <a:sysClr val="windowText" lastClr="000000"/>
              </a:solidFill>
              <a:effectLst/>
              <a:latin typeface="+mn-lt"/>
              <a:ea typeface="+mn-ea"/>
              <a:cs typeface="+mn-cs"/>
            </a:rPr>
            <a:t>％増の</a:t>
          </a:r>
          <a:r>
            <a:rPr lang="en-US" altLang="ja-JP" sz="1100">
              <a:solidFill>
                <a:sysClr val="windowText" lastClr="000000"/>
              </a:solidFill>
              <a:effectLst/>
              <a:latin typeface="+mn-lt"/>
              <a:ea typeface="+mn-ea"/>
              <a:cs typeface="+mn-cs"/>
            </a:rPr>
            <a:t>94.5</a:t>
          </a:r>
          <a:r>
            <a:rPr lang="ja-JP" altLang="ja-JP" sz="1100">
              <a:solidFill>
                <a:sysClr val="windowText" lastClr="000000"/>
              </a:solidFill>
              <a:effectLst/>
              <a:latin typeface="+mn-lt"/>
              <a:ea typeface="+mn-ea"/>
              <a:cs typeface="+mn-cs"/>
            </a:rPr>
            <a:t>％となり、類似団体平均を</a:t>
          </a:r>
          <a:r>
            <a:rPr lang="en-US" altLang="ja-JP" sz="1100">
              <a:solidFill>
                <a:sysClr val="windowText" lastClr="000000"/>
              </a:solidFill>
              <a:effectLst/>
              <a:latin typeface="+mn-lt"/>
              <a:ea typeface="+mn-ea"/>
              <a:cs typeface="+mn-cs"/>
            </a:rPr>
            <a:t>6.6</a:t>
          </a:r>
          <a:r>
            <a:rPr lang="ja-JP" altLang="ja-JP" sz="1100">
              <a:solidFill>
                <a:sysClr val="windowText" lastClr="000000"/>
              </a:solidFill>
              <a:effectLst/>
              <a:latin typeface="+mn-lt"/>
              <a:ea typeface="+mn-ea"/>
              <a:cs typeface="+mn-cs"/>
            </a:rPr>
            <a:t>ポイント上回っている。賃金等の物件費、老朽施設の修繕費、除雪費等維持補修の増、緊急防災・減災事業債、過疎対策事業債等の元利償還金の増による公債費の増、特別会計への繰出金の増等により比率が大きく上昇した。</a:t>
          </a:r>
        </a:p>
        <a:p>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今後、公債費については</a:t>
          </a:r>
          <a:r>
            <a:rPr lang="en-US" altLang="ja-JP" sz="1100">
              <a:solidFill>
                <a:sysClr val="windowText" lastClr="000000"/>
              </a:solidFill>
              <a:effectLst/>
              <a:latin typeface="+mn-lt"/>
              <a:ea typeface="+mn-ea"/>
              <a:cs typeface="+mn-cs"/>
            </a:rPr>
            <a:t>H28</a:t>
          </a:r>
          <a:r>
            <a:rPr lang="ja-JP" altLang="ja-JP" sz="1100">
              <a:solidFill>
                <a:sysClr val="windowText" lastClr="000000"/>
              </a:solidFill>
              <a:effectLst/>
              <a:latin typeface="+mn-lt"/>
              <a:ea typeface="+mn-ea"/>
              <a:cs typeface="+mn-cs"/>
            </a:rPr>
            <a:t>年度で借入した過疎対策事業債等の元金の償還が始まることにより増加する見込みとなっている</a:t>
          </a:r>
          <a:r>
            <a:rPr lang="ja-JP" altLang="en-US" sz="1100">
              <a:solidFill>
                <a:sysClr val="windowText" lastClr="000000"/>
              </a:solidFill>
              <a:effectLst/>
              <a:latin typeface="+mn-lt"/>
              <a:ea typeface="+mn-ea"/>
              <a:cs typeface="+mn-cs"/>
            </a:rPr>
            <a:t>。そのため</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発行額を当該年度の元金償還額未満に抑え、</a:t>
          </a:r>
          <a:r>
            <a:rPr lang="ja-JP" altLang="en-US" sz="110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簡易水道事業や各下水道事業における使用料の見直しによる繰出金の削減や、定員適正化計画終了後の適正な定員管理、臨時職員賃金の抑制</a:t>
          </a:r>
          <a:r>
            <a:rPr lang="ja-JP" altLang="en-US" sz="1100">
              <a:solidFill>
                <a:sysClr val="windowText" lastClr="000000"/>
              </a:solidFill>
              <a:effectLst/>
              <a:latin typeface="+mn-lt"/>
              <a:ea typeface="+mn-ea"/>
              <a:cs typeface="+mn-cs"/>
            </a:rPr>
            <a:t>、事業の見直し</a:t>
          </a:r>
          <a:r>
            <a:rPr lang="ja-JP" altLang="ja-JP" sz="1100">
              <a:solidFill>
                <a:sysClr val="windowText" lastClr="000000"/>
              </a:solidFill>
              <a:effectLst/>
              <a:latin typeface="+mn-lt"/>
              <a:ea typeface="+mn-ea"/>
              <a:cs typeface="+mn-cs"/>
            </a:rPr>
            <a:t>等</a:t>
          </a:r>
          <a:r>
            <a:rPr lang="ja-JP" altLang="en-US" sz="1100">
              <a:solidFill>
                <a:sysClr val="windowText" lastClr="000000"/>
              </a:solidFill>
              <a:effectLst/>
              <a:latin typeface="+mn-lt"/>
              <a:ea typeface="+mn-ea"/>
              <a:cs typeface="+mn-cs"/>
            </a:rPr>
            <a:t>により経常経費を削減し</a:t>
          </a:r>
          <a:r>
            <a:rPr lang="ja-JP" altLang="ja-JP" sz="1100">
              <a:solidFill>
                <a:sysClr val="windowText" lastClr="000000"/>
              </a:solidFill>
              <a:effectLst/>
              <a:latin typeface="+mn-lt"/>
              <a:ea typeface="+mn-ea"/>
              <a:cs typeface="+mn-cs"/>
            </a:rPr>
            <a:t>比率の改善を図る。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66</xdr:row>
      <xdr:rowOff>70485</xdr:rowOff>
    </xdr:to>
    <xdr:cxnSp macro="">
      <xdr:nvCxnSpPr>
        <xdr:cNvPr id="129" name="直線コネクタ 128"/>
        <xdr:cNvCxnSpPr/>
      </xdr:nvCxnSpPr>
      <xdr:spPr>
        <a:xfrm>
          <a:off x="4114800" y="11108690"/>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64</xdr:row>
      <xdr:rowOff>135890</xdr:rowOff>
    </xdr:to>
    <xdr:cxnSp macro="">
      <xdr:nvCxnSpPr>
        <xdr:cNvPr id="132" name="直線コネクタ 131"/>
        <xdr:cNvCxnSpPr/>
      </xdr:nvCxnSpPr>
      <xdr:spPr>
        <a:xfrm>
          <a:off x="3225800" y="1110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135890</xdr:rowOff>
    </xdr:to>
    <xdr:cxnSp macro="">
      <xdr:nvCxnSpPr>
        <xdr:cNvPr id="135" name="直線コネクタ 134"/>
        <xdr:cNvCxnSpPr/>
      </xdr:nvCxnSpPr>
      <xdr:spPr>
        <a:xfrm>
          <a:off x="2336800" y="110266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15113</xdr:rowOff>
    </xdr:from>
    <xdr:to>
      <xdr:col>15</xdr:col>
      <xdr:colOff>133350</xdr:colOff>
      <xdr:row>64</xdr:row>
      <xdr:rowOff>116713</xdr:rowOff>
    </xdr:to>
    <xdr:sp macro="" textlink="">
      <xdr:nvSpPr>
        <xdr:cNvPr id="136" name="フローチャート: 判断 135"/>
        <xdr:cNvSpPr/>
      </xdr:nvSpPr>
      <xdr:spPr>
        <a:xfrm>
          <a:off x="3175000" y="1098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126890</xdr:rowOff>
    </xdr:from>
    <xdr:ext cx="762000" cy="259045"/>
    <xdr:sp macro="" textlink="">
      <xdr:nvSpPr>
        <xdr:cNvPr id="137" name="テキスト ボックス 136"/>
        <xdr:cNvSpPr txBox="1"/>
      </xdr:nvSpPr>
      <xdr:spPr>
        <a:xfrm>
          <a:off x="2844800" y="107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53848</xdr:rowOff>
    </xdr:to>
    <xdr:cxnSp macro="">
      <xdr:nvCxnSpPr>
        <xdr:cNvPr id="138" name="直線コネクタ 137"/>
        <xdr:cNvCxnSpPr/>
      </xdr:nvCxnSpPr>
      <xdr:spPr>
        <a:xfrm>
          <a:off x="1447800" y="1097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19685</xdr:rowOff>
    </xdr:from>
    <xdr:to>
      <xdr:col>23</xdr:col>
      <xdr:colOff>184150</xdr:colOff>
      <xdr:row>66</xdr:row>
      <xdr:rowOff>121285</xdr:rowOff>
    </xdr:to>
    <xdr:sp macro="" textlink="">
      <xdr:nvSpPr>
        <xdr:cNvPr id="148" name="楕円 147"/>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163212</xdr:rowOff>
    </xdr:from>
    <xdr:ext cx="762000" cy="259045"/>
    <xdr:sp macro="" textlink="">
      <xdr:nvSpPr>
        <xdr:cNvPr id="149" name="財政構造の弾力性該当値テキスト"/>
        <xdr:cNvSpPr txBox="1"/>
      </xdr:nvSpPr>
      <xdr:spPr>
        <a:xfrm>
          <a:off x="5041900" y="113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0" name="楕円 149"/>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1" name="テキスト ボックス 150"/>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2" name="楕円 151"/>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3" name="テキスト ボックス 152"/>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4" name="楕円 153"/>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5" name="テキスト ボックス 154"/>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6" name="楕円 155"/>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57" name="テキスト ボックス 156"/>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lang="ja-JP" altLang="ja-JP"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121,364</a:t>
          </a:r>
          <a:r>
            <a:rPr lang="ja-JP" altLang="ja-JP" sz="1100">
              <a:solidFill>
                <a:sysClr val="windowText" lastClr="000000"/>
              </a:solidFill>
              <a:effectLst/>
              <a:latin typeface="+mn-lt"/>
              <a:ea typeface="+mn-ea"/>
              <a:cs typeface="+mn-cs"/>
            </a:rPr>
            <a:t>円下回っているが、昨年度に比べ</a:t>
          </a:r>
          <a:r>
            <a:rPr lang="en-US" altLang="ja-JP" sz="1100">
              <a:solidFill>
                <a:sysClr val="windowText" lastClr="000000"/>
              </a:solidFill>
              <a:effectLst/>
              <a:latin typeface="+mn-lt"/>
              <a:ea typeface="+mn-ea"/>
              <a:cs typeface="+mn-cs"/>
            </a:rPr>
            <a:t>59,081</a:t>
          </a:r>
          <a:r>
            <a:rPr lang="ja-JP" altLang="ja-JP" sz="1100">
              <a:solidFill>
                <a:sysClr val="windowText" lastClr="000000"/>
              </a:solidFill>
              <a:effectLst/>
              <a:latin typeface="+mn-lt"/>
              <a:ea typeface="+mn-ea"/>
              <a:cs typeface="+mn-cs"/>
            </a:rPr>
            <a:t>円増となっている。人件費については、育児休暇</a:t>
          </a:r>
          <a:r>
            <a:rPr lang="ja-JP" altLang="en-US" sz="1100">
              <a:solidFill>
                <a:sysClr val="windowText" lastClr="000000"/>
              </a:solidFill>
              <a:effectLst/>
              <a:latin typeface="+mn-lt"/>
              <a:ea typeface="+mn-ea"/>
              <a:cs typeface="+mn-cs"/>
            </a:rPr>
            <a:t>職員の</a:t>
          </a:r>
          <a:r>
            <a:rPr lang="ja-JP" altLang="ja-JP" sz="1100">
              <a:solidFill>
                <a:sysClr val="windowText" lastClr="000000"/>
              </a:solidFill>
              <a:effectLst/>
              <a:latin typeface="+mn-lt"/>
              <a:ea typeface="+mn-ea"/>
              <a:cs typeface="+mn-cs"/>
            </a:rPr>
            <a:t>復帰</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による職員給等の増により</a:t>
          </a:r>
          <a:r>
            <a:rPr lang="en-US" altLang="ja-JP" sz="1100">
              <a:solidFill>
                <a:sysClr val="windowText" lastClr="000000"/>
              </a:solidFill>
              <a:effectLst/>
              <a:latin typeface="+mn-lt"/>
              <a:ea typeface="+mn-ea"/>
              <a:cs typeface="+mn-cs"/>
            </a:rPr>
            <a:t>1.1</a:t>
          </a:r>
          <a:r>
            <a:rPr lang="ja-JP" altLang="ja-JP" sz="1100">
              <a:solidFill>
                <a:sysClr val="windowText" lastClr="000000"/>
              </a:solidFill>
              <a:effectLst/>
              <a:latin typeface="+mn-lt"/>
              <a:ea typeface="+mn-ea"/>
              <a:cs typeface="+mn-cs"/>
            </a:rPr>
            <a:t>％の増となった。物件費は、保健衛生事業、全国健康福祉祭あきた大会開催事業、障害児支援員へ対応するためパート職員の増員や、光熱水費、燃料費の増、旧清掃センター解体撤去事業等の大型事業により、</a:t>
          </a:r>
          <a:r>
            <a:rPr lang="en-US" altLang="ja-JP" sz="1100">
              <a:solidFill>
                <a:sysClr val="windowText" lastClr="000000"/>
              </a:solidFill>
              <a:effectLst/>
              <a:latin typeface="+mn-lt"/>
              <a:ea typeface="+mn-ea"/>
              <a:cs typeface="+mn-cs"/>
            </a:rPr>
            <a:t>22.8</a:t>
          </a:r>
          <a:r>
            <a:rPr lang="ja-JP" altLang="ja-JP" sz="1100">
              <a:solidFill>
                <a:sysClr val="windowText" lastClr="000000"/>
              </a:solidFill>
              <a:effectLst/>
              <a:latin typeface="+mn-lt"/>
              <a:ea typeface="+mn-ea"/>
              <a:cs typeface="+mn-cs"/>
            </a:rPr>
            <a:t>％の増となった。人口減少</a:t>
          </a:r>
          <a:r>
            <a:rPr lang="ja-JP" altLang="en-US" sz="1100">
              <a:solidFill>
                <a:sysClr val="windowText" lastClr="000000"/>
              </a:solidFill>
              <a:effectLst/>
              <a:latin typeface="+mn-lt"/>
              <a:ea typeface="+mn-ea"/>
              <a:cs typeface="+mn-cs"/>
            </a:rPr>
            <a:t>はさけられないため</a:t>
          </a:r>
          <a:r>
            <a:rPr lang="ja-JP" altLang="ja-JP" sz="1100">
              <a:solidFill>
                <a:sysClr val="windowText" lastClr="000000"/>
              </a:solidFill>
              <a:effectLst/>
              <a:latin typeface="+mn-lt"/>
              <a:ea typeface="+mn-ea"/>
              <a:cs typeface="+mn-cs"/>
            </a:rPr>
            <a:t>、人件費・物件費に大きな増減が無い場合においても</a:t>
          </a:r>
          <a:r>
            <a:rPr lang="ja-JP" altLang="en-US" sz="1100">
              <a:solidFill>
                <a:sysClr val="windowText" lastClr="000000"/>
              </a:solidFill>
              <a:effectLst/>
              <a:latin typeface="+mn-lt"/>
              <a:ea typeface="+mn-ea"/>
              <a:cs typeface="+mn-cs"/>
            </a:rPr>
            <a:t>、人口一人当たりの決算額は</a:t>
          </a:r>
          <a:r>
            <a:rPr lang="ja-JP" altLang="ja-JP" sz="1100">
              <a:solidFill>
                <a:sysClr val="windowText" lastClr="000000"/>
              </a:solidFill>
              <a:effectLst/>
              <a:latin typeface="+mn-lt"/>
              <a:ea typeface="+mn-ea"/>
              <a:cs typeface="+mn-cs"/>
            </a:rPr>
            <a:t>増加していく見込みである。今後も、</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年度に達成した藤里町定員適正化計画の定員を維持し、一定額以上の需用費予算の定率削減、新規備品購入の抑制等による物件費の抑制に努め、数値の改善を図っていく。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149884</xdr:rowOff>
    </xdr:from>
    <xdr:to>
      <xdr:col>23</xdr:col>
      <xdr:colOff>133350</xdr:colOff>
      <xdr:row>82</xdr:row>
      <xdr:rowOff>6947</xdr:rowOff>
    </xdr:to>
    <xdr:cxnSp macro="">
      <xdr:nvCxnSpPr>
        <xdr:cNvPr id="189" name="直線コネクタ 188"/>
        <xdr:cNvCxnSpPr/>
      </xdr:nvCxnSpPr>
      <xdr:spPr>
        <a:xfrm>
          <a:off x="4114800" y="14037334"/>
          <a:ext cx="8382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163174</xdr:rowOff>
    </xdr:from>
    <xdr:ext cx="762000" cy="259045"/>
    <xdr:sp macro="" textlink="">
      <xdr:nvSpPr>
        <xdr:cNvPr id="190" name="人件費・物件費等の状況平均値テキスト"/>
        <xdr:cNvSpPr txBox="1"/>
      </xdr:nvSpPr>
      <xdr:spPr>
        <a:xfrm>
          <a:off x="5041900" y="1405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147222</xdr:rowOff>
    </xdr:from>
    <xdr:to>
      <xdr:col>19</xdr:col>
      <xdr:colOff>133350</xdr:colOff>
      <xdr:row>81</xdr:row>
      <xdr:rowOff>149884</xdr:rowOff>
    </xdr:to>
    <xdr:cxnSp macro="">
      <xdr:nvCxnSpPr>
        <xdr:cNvPr id="192" name="直線コネクタ 191"/>
        <xdr:cNvCxnSpPr/>
      </xdr:nvCxnSpPr>
      <xdr:spPr>
        <a:xfrm>
          <a:off x="3225800" y="14034672"/>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134237</xdr:rowOff>
    </xdr:from>
    <xdr:to>
      <xdr:col>15</xdr:col>
      <xdr:colOff>82550</xdr:colOff>
      <xdr:row>81</xdr:row>
      <xdr:rowOff>147222</xdr:rowOff>
    </xdr:to>
    <xdr:cxnSp macro="">
      <xdr:nvCxnSpPr>
        <xdr:cNvPr id="195" name="直線コネクタ 194"/>
        <xdr:cNvCxnSpPr/>
      </xdr:nvCxnSpPr>
      <xdr:spPr>
        <a:xfrm>
          <a:off x="2336800" y="14021687"/>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96095</xdr:rowOff>
    </xdr:from>
    <xdr:to>
      <xdr:col>15</xdr:col>
      <xdr:colOff>133350</xdr:colOff>
      <xdr:row>82</xdr:row>
      <xdr:rowOff>26245</xdr:rowOff>
    </xdr:to>
    <xdr:sp macro="" textlink="">
      <xdr:nvSpPr>
        <xdr:cNvPr id="196" name="フローチャート: 判断 195"/>
        <xdr:cNvSpPr/>
      </xdr:nvSpPr>
      <xdr:spPr>
        <a:xfrm>
          <a:off x="3175000" y="139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36422</xdr:rowOff>
    </xdr:from>
    <xdr:ext cx="762000" cy="259045"/>
    <xdr:sp macro="" textlink="">
      <xdr:nvSpPr>
        <xdr:cNvPr id="197" name="テキスト ボックス 196"/>
        <xdr:cNvSpPr txBox="1"/>
      </xdr:nvSpPr>
      <xdr:spPr>
        <a:xfrm>
          <a:off x="2844800" y="137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132000</xdr:rowOff>
    </xdr:from>
    <xdr:to>
      <xdr:col>11</xdr:col>
      <xdr:colOff>31750</xdr:colOff>
      <xdr:row>81</xdr:row>
      <xdr:rowOff>134237</xdr:rowOff>
    </xdr:to>
    <xdr:cxnSp macro="">
      <xdr:nvCxnSpPr>
        <xdr:cNvPr id="198" name="直線コネクタ 197"/>
        <xdr:cNvCxnSpPr/>
      </xdr:nvCxnSpPr>
      <xdr:spPr>
        <a:xfrm>
          <a:off x="1447800" y="14019450"/>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127597</xdr:rowOff>
    </xdr:from>
    <xdr:to>
      <xdr:col>23</xdr:col>
      <xdr:colOff>184150</xdr:colOff>
      <xdr:row>82</xdr:row>
      <xdr:rowOff>57747</xdr:rowOff>
    </xdr:to>
    <xdr:sp macro="" textlink="">
      <xdr:nvSpPr>
        <xdr:cNvPr id="208" name="楕円 207"/>
        <xdr:cNvSpPr/>
      </xdr:nvSpPr>
      <xdr:spPr>
        <a:xfrm>
          <a:off x="4902200" y="140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48874</xdr:rowOff>
    </xdr:from>
    <xdr:ext cx="762000" cy="259045"/>
    <xdr:sp macro="" textlink="">
      <xdr:nvSpPr>
        <xdr:cNvPr id="209" name="人件費・物件費等の状況該当値テキスト"/>
        <xdr:cNvSpPr txBox="1"/>
      </xdr:nvSpPr>
      <xdr:spPr>
        <a:xfrm>
          <a:off x="5041900" y="1393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99084</xdr:rowOff>
    </xdr:from>
    <xdr:to>
      <xdr:col>19</xdr:col>
      <xdr:colOff>184150</xdr:colOff>
      <xdr:row>82</xdr:row>
      <xdr:rowOff>29234</xdr:rowOff>
    </xdr:to>
    <xdr:sp macro="" textlink="">
      <xdr:nvSpPr>
        <xdr:cNvPr id="210" name="楕円 209"/>
        <xdr:cNvSpPr/>
      </xdr:nvSpPr>
      <xdr:spPr>
        <a:xfrm>
          <a:off x="4064000" y="139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39411</xdr:rowOff>
    </xdr:from>
    <xdr:ext cx="736600" cy="259045"/>
    <xdr:sp macro="" textlink="">
      <xdr:nvSpPr>
        <xdr:cNvPr id="211" name="テキスト ボックス 210"/>
        <xdr:cNvSpPr txBox="1"/>
      </xdr:nvSpPr>
      <xdr:spPr>
        <a:xfrm>
          <a:off x="3733800" y="1375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96422</xdr:rowOff>
    </xdr:from>
    <xdr:to>
      <xdr:col>15</xdr:col>
      <xdr:colOff>133350</xdr:colOff>
      <xdr:row>82</xdr:row>
      <xdr:rowOff>26572</xdr:rowOff>
    </xdr:to>
    <xdr:sp macro="" textlink="">
      <xdr:nvSpPr>
        <xdr:cNvPr id="212" name="楕円 211"/>
        <xdr:cNvSpPr/>
      </xdr:nvSpPr>
      <xdr:spPr>
        <a:xfrm>
          <a:off x="3175000" y="139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11349</xdr:rowOff>
    </xdr:from>
    <xdr:ext cx="762000" cy="259045"/>
    <xdr:sp macro="" textlink="">
      <xdr:nvSpPr>
        <xdr:cNvPr id="213" name="テキスト ボックス 212"/>
        <xdr:cNvSpPr txBox="1"/>
      </xdr:nvSpPr>
      <xdr:spPr>
        <a:xfrm>
          <a:off x="2844800" y="140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83437</xdr:rowOff>
    </xdr:from>
    <xdr:to>
      <xdr:col>11</xdr:col>
      <xdr:colOff>82550</xdr:colOff>
      <xdr:row>82</xdr:row>
      <xdr:rowOff>13587</xdr:rowOff>
    </xdr:to>
    <xdr:sp macro="" textlink="">
      <xdr:nvSpPr>
        <xdr:cNvPr id="214" name="楕円 213"/>
        <xdr:cNvSpPr/>
      </xdr:nvSpPr>
      <xdr:spPr>
        <a:xfrm>
          <a:off x="2286000" y="1397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23764</xdr:rowOff>
    </xdr:from>
    <xdr:ext cx="762000" cy="259045"/>
    <xdr:sp macro="" textlink="">
      <xdr:nvSpPr>
        <xdr:cNvPr id="215" name="テキスト ボックス 214"/>
        <xdr:cNvSpPr txBox="1"/>
      </xdr:nvSpPr>
      <xdr:spPr>
        <a:xfrm>
          <a:off x="1955800" y="1373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81200</xdr:rowOff>
    </xdr:from>
    <xdr:to>
      <xdr:col>7</xdr:col>
      <xdr:colOff>31750</xdr:colOff>
      <xdr:row>82</xdr:row>
      <xdr:rowOff>11350</xdr:rowOff>
    </xdr:to>
    <xdr:sp macro="" textlink="">
      <xdr:nvSpPr>
        <xdr:cNvPr id="216" name="楕円 215"/>
        <xdr:cNvSpPr/>
      </xdr:nvSpPr>
      <xdr:spPr>
        <a:xfrm>
          <a:off x="1397000" y="139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21527</xdr:rowOff>
    </xdr:from>
    <xdr:ext cx="762000" cy="259045"/>
    <xdr:sp macro="" textlink="">
      <xdr:nvSpPr>
        <xdr:cNvPr id="217" name="テキスト ボックス 216"/>
        <xdr:cNvSpPr txBox="1"/>
      </xdr:nvSpPr>
      <xdr:spPr>
        <a:xfrm>
          <a:off x="1066800" y="137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a:solidFill>
                <a:sysClr val="windowText" lastClr="000000"/>
              </a:solidFill>
              <a:effectLst/>
            </a:rPr>
            <a:t>※</a:t>
          </a:r>
          <a:r>
            <a:rPr lang="ja-JP" altLang="en-US">
              <a:solidFill>
                <a:sysClr val="windowText" lastClr="000000"/>
              </a:solidFill>
              <a:effectLst/>
            </a:rPr>
            <a:t>平成２９年度数値は、平成３１年１月末時点において未公表のため平成２８年度数値を用いています。</a:t>
          </a:r>
          <a:endParaRPr lang="en-US" altLang="ja-JP">
            <a:solidFill>
              <a:sysClr val="windowText" lastClr="000000"/>
            </a:solidFill>
            <a:effectLst/>
          </a:endParaRPr>
        </a:p>
        <a:p>
          <a:r>
            <a:rPr lang="ja-JP" altLang="en-US">
              <a:solidFill>
                <a:sysClr val="windowText" lastClr="000000"/>
              </a:solidFill>
              <a:effectLst/>
            </a:rPr>
            <a:t>　</a:t>
          </a:r>
          <a:endParaRPr lang="en-US" altLang="ja-JP">
            <a:solidFill>
              <a:sysClr val="windowText" lastClr="000000"/>
            </a:solidFill>
            <a:effectLst/>
          </a:endParaRPr>
        </a:p>
        <a:p>
          <a:r>
            <a:rPr lang="ja-JP" altLang="en-US" sz="1100">
              <a:solidFill>
                <a:sysClr val="windowText" lastClr="000000"/>
              </a:solidFill>
              <a:effectLst/>
              <a:latin typeface="+mn-lt"/>
              <a:ea typeface="+mn-ea"/>
              <a:cs typeface="+mn-cs"/>
            </a:rPr>
            <a:t>　</a:t>
          </a:r>
          <a:r>
            <a:rPr lang="ja-JP" altLang="en-US"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ラスパイレス指数については、定期昇給のほか官民給与比較による給与月額の引上げが</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月にさかのぼって実施されたため、前年度より</a:t>
          </a:r>
          <a:r>
            <a:rPr lang="en-US" altLang="ja-JP" sz="1100">
              <a:solidFill>
                <a:sysClr val="windowText" lastClr="000000"/>
              </a:solidFill>
              <a:effectLst/>
              <a:latin typeface="+mn-lt"/>
              <a:ea typeface="+mn-ea"/>
              <a:cs typeface="+mn-cs"/>
            </a:rPr>
            <a:t>0.9</a:t>
          </a:r>
          <a:r>
            <a:rPr lang="ja-JP" altLang="ja-JP" sz="1100">
              <a:solidFill>
                <a:sysClr val="windowText" lastClr="000000"/>
              </a:solidFill>
              <a:effectLst/>
              <a:latin typeface="+mn-lt"/>
              <a:ea typeface="+mn-ea"/>
              <a:cs typeface="+mn-cs"/>
            </a:rPr>
            <a:t>ポイント上回り、類似団体平均を</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ポイント上回っている。同数値は職員の業務に対する意欲などにも少なからず影響する事項であり、適正数値を常時模索しながらの対応とする。</a:t>
          </a:r>
          <a:endParaRPr lang="ja-JP" altLang="ja-JP">
            <a:solidFill>
              <a:sysClr val="windowText" lastClr="000000"/>
            </a:solidFill>
            <a:effectLst/>
          </a:endParaRPr>
        </a:p>
        <a:p>
          <a:endParaRPr lang="en-US" altLang="ja-JP">
            <a:solidFill>
              <a:srgbClr val="FF0000"/>
            </a:solidFill>
            <a:effectLst/>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14605</xdr:rowOff>
    </xdr:from>
    <xdr:to>
      <xdr:col>81</xdr:col>
      <xdr:colOff>44450</xdr:colOff>
      <xdr:row>87</xdr:row>
      <xdr:rowOff>14605</xdr:rowOff>
    </xdr:to>
    <xdr:cxnSp macro="">
      <xdr:nvCxnSpPr>
        <xdr:cNvPr id="247" name="直線コネクタ 246"/>
        <xdr:cNvCxnSpPr/>
      </xdr:nvCxnSpPr>
      <xdr:spPr>
        <a:xfrm>
          <a:off x="16179800" y="14930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87</xdr:row>
      <xdr:rowOff>14605</xdr:rowOff>
    </xdr:to>
    <xdr:cxnSp macro="">
      <xdr:nvCxnSpPr>
        <xdr:cNvPr id="250" name="直線コネクタ 249"/>
        <xdr:cNvCxnSpPr/>
      </xdr:nvCxnSpPr>
      <xdr:spPr>
        <a:xfrm>
          <a:off x="15290800" y="148764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86</xdr:row>
      <xdr:rowOff>131763</xdr:rowOff>
    </xdr:to>
    <xdr:cxnSp macro="">
      <xdr:nvCxnSpPr>
        <xdr:cNvPr id="253" name="直線コネクタ 252"/>
        <xdr:cNvCxnSpPr/>
      </xdr:nvCxnSpPr>
      <xdr:spPr>
        <a:xfrm>
          <a:off x="14401800" y="148523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54" name="フローチャート: 判断 253"/>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55" name="テキスト ボックス 254"/>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86</xdr:row>
      <xdr:rowOff>107632</xdr:rowOff>
    </xdr:to>
    <xdr:cxnSp macro="">
      <xdr:nvCxnSpPr>
        <xdr:cNvPr id="256" name="直線コネクタ 255"/>
        <xdr:cNvCxnSpPr/>
      </xdr:nvCxnSpPr>
      <xdr:spPr>
        <a:xfrm>
          <a:off x="13512800" y="1485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66" name="楕円 265"/>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107332</xdr:rowOff>
    </xdr:from>
    <xdr:ext cx="762000" cy="259045"/>
    <xdr:sp macro="" textlink="">
      <xdr:nvSpPr>
        <xdr:cNvPr id="267" name="給与水準   （国との比較）該当値テキスト"/>
        <xdr:cNvSpPr txBox="1"/>
      </xdr:nvSpPr>
      <xdr:spPr>
        <a:xfrm>
          <a:off x="17106900" y="1485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68" name="楕円 267"/>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9" name="テキスト ボックス 268"/>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70" name="楕円 269"/>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71" name="テキスト ボックス 270"/>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72" name="楕円 271"/>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143209</xdr:rowOff>
    </xdr:from>
    <xdr:ext cx="762000" cy="259045"/>
    <xdr:sp macro="" textlink="">
      <xdr:nvSpPr>
        <xdr:cNvPr id="273" name="テキスト ボックス 272"/>
        <xdr:cNvSpPr txBox="1"/>
      </xdr:nvSpPr>
      <xdr:spPr>
        <a:xfrm>
          <a:off x="14020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56832</xdr:rowOff>
    </xdr:from>
    <xdr:to>
      <xdr:col>64</xdr:col>
      <xdr:colOff>152400</xdr:colOff>
      <xdr:row>86</xdr:row>
      <xdr:rowOff>158432</xdr:rowOff>
    </xdr:to>
    <xdr:sp macro="" textlink="">
      <xdr:nvSpPr>
        <xdr:cNvPr id="274" name="楕円 273"/>
        <xdr:cNvSpPr/>
      </xdr:nvSpPr>
      <xdr:spPr>
        <a:xfrm>
          <a:off x="13462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143209</xdr:rowOff>
    </xdr:from>
    <xdr:ext cx="762000" cy="259045"/>
    <xdr:sp macro="" textlink="">
      <xdr:nvSpPr>
        <xdr:cNvPr id="275" name="テキスト ボックス 274"/>
        <xdr:cNvSpPr txBox="1"/>
      </xdr:nvSpPr>
      <xdr:spPr>
        <a:xfrm>
          <a:off x="13131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ysClr val="windowText" lastClr="000000"/>
              </a:solidFill>
              <a:effectLst/>
              <a:latin typeface="+mn-ea"/>
              <a:ea typeface="+mn-ea"/>
            </a:rPr>
            <a:t>※</a:t>
          </a:r>
          <a:r>
            <a:rPr lang="ja-JP" altLang="en-US" sz="1100">
              <a:solidFill>
                <a:sysClr val="windowText" lastClr="000000"/>
              </a:solidFill>
              <a:effectLst/>
              <a:latin typeface="+mn-ea"/>
              <a:ea typeface="+mn-ea"/>
            </a:rPr>
            <a:t>平成２９年度職員数については、平成３１年１月末時点において未公表のため、平成２８年度職員数を用いています。</a:t>
          </a:r>
          <a:endParaRPr lang="en-US" altLang="ja-JP" sz="1100">
            <a:solidFill>
              <a:sysClr val="windowText" lastClr="000000"/>
            </a:solidFill>
            <a:effectLst/>
            <a:latin typeface="+mn-ea"/>
            <a:ea typeface="+mn-ea"/>
            <a:cs typeface="+mn-cs"/>
          </a:endParaRPr>
        </a:p>
        <a:p>
          <a:endParaRPr lang="en-US"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   H24</a:t>
          </a:r>
          <a:r>
            <a:rPr lang="ja-JP" altLang="ja-JP" sz="1100">
              <a:solidFill>
                <a:sysClr val="windowText" lastClr="000000"/>
              </a:solidFill>
              <a:effectLst/>
              <a:latin typeface="+mn-lt"/>
              <a:ea typeface="+mn-ea"/>
              <a:cs typeface="+mn-cs"/>
            </a:rPr>
            <a:t>年度で終了した定員適正化計画（</a:t>
          </a:r>
          <a:r>
            <a:rPr lang="en-US" altLang="ja-JP" sz="1100">
              <a:solidFill>
                <a:sysClr val="windowText" lastClr="000000"/>
              </a:solidFill>
              <a:effectLst/>
              <a:latin typeface="+mn-lt"/>
              <a:ea typeface="+mn-ea"/>
              <a:cs typeface="+mn-cs"/>
            </a:rPr>
            <a:t>H14</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人）で掲げた目標は達成したものの、年々人口が減少していることから、数値は緩やかな上昇傾向にある。行政サービスを維持していく上で、これ以上の職員数の削減は難しいため、今後も</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年度に達成した藤里町定員適正化計画の定員数を維持し、少ない職員数で住民サービスの維持・向上に努める。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124058</xdr:rowOff>
    </xdr:from>
    <xdr:to>
      <xdr:col>81</xdr:col>
      <xdr:colOff>44450</xdr:colOff>
      <xdr:row>59</xdr:row>
      <xdr:rowOff>133307</xdr:rowOff>
    </xdr:to>
    <xdr:cxnSp macro="">
      <xdr:nvCxnSpPr>
        <xdr:cNvPr id="309" name="直線コネクタ 308"/>
        <xdr:cNvCxnSpPr/>
      </xdr:nvCxnSpPr>
      <xdr:spPr>
        <a:xfrm>
          <a:off x="16179800" y="10239608"/>
          <a:ext cx="8382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121377</xdr:rowOff>
    </xdr:from>
    <xdr:to>
      <xdr:col>77</xdr:col>
      <xdr:colOff>44450</xdr:colOff>
      <xdr:row>59</xdr:row>
      <xdr:rowOff>124058</xdr:rowOff>
    </xdr:to>
    <xdr:cxnSp macro="">
      <xdr:nvCxnSpPr>
        <xdr:cNvPr id="312" name="直線コネクタ 311"/>
        <xdr:cNvCxnSpPr/>
      </xdr:nvCxnSpPr>
      <xdr:spPr>
        <a:xfrm>
          <a:off x="15290800" y="10236927"/>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107569</xdr:rowOff>
    </xdr:from>
    <xdr:to>
      <xdr:col>72</xdr:col>
      <xdr:colOff>203200</xdr:colOff>
      <xdr:row>59</xdr:row>
      <xdr:rowOff>121377</xdr:rowOff>
    </xdr:to>
    <xdr:cxnSp macro="">
      <xdr:nvCxnSpPr>
        <xdr:cNvPr id="315" name="直線コネクタ 314"/>
        <xdr:cNvCxnSpPr/>
      </xdr:nvCxnSpPr>
      <xdr:spPr>
        <a:xfrm>
          <a:off x="14401800" y="10223119"/>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48994</xdr:rowOff>
    </xdr:from>
    <xdr:to>
      <xdr:col>73</xdr:col>
      <xdr:colOff>44450</xdr:colOff>
      <xdr:row>59</xdr:row>
      <xdr:rowOff>150594</xdr:rowOff>
    </xdr:to>
    <xdr:sp macro="" textlink="">
      <xdr:nvSpPr>
        <xdr:cNvPr id="316" name="フローチャート: 判断 315"/>
        <xdr:cNvSpPr/>
      </xdr:nvSpPr>
      <xdr:spPr>
        <a:xfrm>
          <a:off x="15240000" y="101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160771</xdr:rowOff>
    </xdr:from>
    <xdr:ext cx="762000" cy="259045"/>
    <xdr:sp macro="" textlink="">
      <xdr:nvSpPr>
        <xdr:cNvPr id="317" name="テキスト ボックス 316"/>
        <xdr:cNvSpPr txBox="1"/>
      </xdr:nvSpPr>
      <xdr:spPr>
        <a:xfrm>
          <a:off x="14909800" y="9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103815</xdr:rowOff>
    </xdr:from>
    <xdr:to>
      <xdr:col>68</xdr:col>
      <xdr:colOff>152400</xdr:colOff>
      <xdr:row>59</xdr:row>
      <xdr:rowOff>107569</xdr:rowOff>
    </xdr:to>
    <xdr:cxnSp macro="">
      <xdr:nvCxnSpPr>
        <xdr:cNvPr id="318" name="直線コネクタ 317"/>
        <xdr:cNvCxnSpPr/>
      </xdr:nvCxnSpPr>
      <xdr:spPr>
        <a:xfrm>
          <a:off x="13512800" y="10219365"/>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82507</xdr:rowOff>
    </xdr:from>
    <xdr:to>
      <xdr:col>81</xdr:col>
      <xdr:colOff>95250</xdr:colOff>
      <xdr:row>60</xdr:row>
      <xdr:rowOff>12657</xdr:rowOff>
    </xdr:to>
    <xdr:sp macro="" textlink="">
      <xdr:nvSpPr>
        <xdr:cNvPr id="328" name="楕円 327"/>
        <xdr:cNvSpPr/>
      </xdr:nvSpPr>
      <xdr:spPr>
        <a:xfrm>
          <a:off x="16967200" y="101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99034</xdr:rowOff>
    </xdr:from>
    <xdr:ext cx="762000" cy="259045"/>
    <xdr:sp macro="" textlink="">
      <xdr:nvSpPr>
        <xdr:cNvPr id="329" name="定員管理の状況該当値テキスト"/>
        <xdr:cNvSpPr txBox="1"/>
      </xdr:nvSpPr>
      <xdr:spPr>
        <a:xfrm>
          <a:off x="17106900" y="100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73258</xdr:rowOff>
    </xdr:from>
    <xdr:to>
      <xdr:col>77</xdr:col>
      <xdr:colOff>95250</xdr:colOff>
      <xdr:row>60</xdr:row>
      <xdr:rowOff>3408</xdr:rowOff>
    </xdr:to>
    <xdr:sp macro="" textlink="">
      <xdr:nvSpPr>
        <xdr:cNvPr id="330" name="楕円 329"/>
        <xdr:cNvSpPr/>
      </xdr:nvSpPr>
      <xdr:spPr>
        <a:xfrm>
          <a:off x="16129000" y="101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13585</xdr:rowOff>
    </xdr:from>
    <xdr:ext cx="736600" cy="259045"/>
    <xdr:sp macro="" textlink="">
      <xdr:nvSpPr>
        <xdr:cNvPr id="331" name="テキスト ボックス 330"/>
        <xdr:cNvSpPr txBox="1"/>
      </xdr:nvSpPr>
      <xdr:spPr>
        <a:xfrm>
          <a:off x="15798800" y="995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70577</xdr:rowOff>
    </xdr:from>
    <xdr:to>
      <xdr:col>73</xdr:col>
      <xdr:colOff>44450</xdr:colOff>
      <xdr:row>60</xdr:row>
      <xdr:rowOff>727</xdr:rowOff>
    </xdr:to>
    <xdr:sp macro="" textlink="">
      <xdr:nvSpPr>
        <xdr:cNvPr id="332" name="楕円 331"/>
        <xdr:cNvSpPr/>
      </xdr:nvSpPr>
      <xdr:spPr>
        <a:xfrm>
          <a:off x="15240000" y="101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156954</xdr:rowOff>
    </xdr:from>
    <xdr:ext cx="762000" cy="259045"/>
    <xdr:sp macro="" textlink="">
      <xdr:nvSpPr>
        <xdr:cNvPr id="333" name="テキスト ボックス 332"/>
        <xdr:cNvSpPr txBox="1"/>
      </xdr:nvSpPr>
      <xdr:spPr>
        <a:xfrm>
          <a:off x="14909800" y="102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56769</xdr:rowOff>
    </xdr:from>
    <xdr:to>
      <xdr:col>68</xdr:col>
      <xdr:colOff>203200</xdr:colOff>
      <xdr:row>59</xdr:row>
      <xdr:rowOff>158369</xdr:rowOff>
    </xdr:to>
    <xdr:sp macro="" textlink="">
      <xdr:nvSpPr>
        <xdr:cNvPr id="334" name="楕円 333"/>
        <xdr:cNvSpPr/>
      </xdr:nvSpPr>
      <xdr:spPr>
        <a:xfrm>
          <a:off x="14351000" y="101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168546</xdr:rowOff>
    </xdr:from>
    <xdr:ext cx="762000" cy="259045"/>
    <xdr:sp macro="" textlink="">
      <xdr:nvSpPr>
        <xdr:cNvPr id="335" name="テキスト ボックス 334"/>
        <xdr:cNvSpPr txBox="1"/>
      </xdr:nvSpPr>
      <xdr:spPr>
        <a:xfrm>
          <a:off x="14020800" y="994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53015</xdr:rowOff>
    </xdr:from>
    <xdr:to>
      <xdr:col>64</xdr:col>
      <xdr:colOff>152400</xdr:colOff>
      <xdr:row>59</xdr:row>
      <xdr:rowOff>154615</xdr:rowOff>
    </xdr:to>
    <xdr:sp macro="" textlink="">
      <xdr:nvSpPr>
        <xdr:cNvPr id="336" name="楕円 335"/>
        <xdr:cNvSpPr/>
      </xdr:nvSpPr>
      <xdr:spPr>
        <a:xfrm>
          <a:off x="13462000" y="101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164792</xdr:rowOff>
    </xdr:from>
    <xdr:ext cx="762000" cy="259045"/>
    <xdr:sp macro="" textlink="">
      <xdr:nvSpPr>
        <xdr:cNvPr id="337" name="テキスト ボックス 336"/>
        <xdr:cNvSpPr txBox="1"/>
      </xdr:nvSpPr>
      <xdr:spPr>
        <a:xfrm>
          <a:off x="13131800" y="993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実質公債費比率は前年度から</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％となり、類似団体平均を</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％上回っている。増加した要因は、分子において、元利償還</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、公営企業債の償還</a:t>
          </a:r>
          <a:r>
            <a:rPr lang="ja-JP" altLang="en-US" sz="1100">
              <a:solidFill>
                <a:schemeClr val="dk1"/>
              </a:solidFill>
              <a:effectLst/>
              <a:latin typeface="+mn-lt"/>
              <a:ea typeface="+mn-ea"/>
              <a:cs typeface="+mn-cs"/>
            </a:rPr>
            <a:t>に対する</a:t>
          </a:r>
          <a:r>
            <a:rPr lang="ja-JP" altLang="ja-JP" sz="1100">
              <a:solidFill>
                <a:schemeClr val="dk1"/>
              </a:solidFill>
              <a:effectLst/>
              <a:latin typeface="+mn-lt"/>
              <a:ea typeface="+mn-ea"/>
              <a:cs typeface="+mn-cs"/>
            </a:rPr>
            <a:t>繰入金が増加したこと、分母において、普通交付税が大きく減少したことによる。このため年度内起債総額の上限設定、公営企業会計における歳入確保の推進、第三セクターへの新たな債務負担を不可としたうえでの経営状況の改善対策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年度に策定した「公債費負担適正化計画」の基本方針に</a:t>
          </a:r>
          <a:r>
            <a:rPr lang="ja-JP" altLang="en-US" sz="1100">
              <a:solidFill>
                <a:schemeClr val="dk1"/>
              </a:solidFill>
              <a:effectLst/>
              <a:latin typeface="+mn-lt"/>
              <a:ea typeface="+mn-ea"/>
              <a:cs typeface="+mn-cs"/>
            </a:rPr>
            <a:t>基づき</a:t>
          </a:r>
          <a:r>
            <a:rPr lang="ja-JP" altLang="ja-JP" sz="1100">
              <a:solidFill>
                <a:schemeClr val="dk1"/>
              </a:solidFill>
              <a:effectLst/>
              <a:latin typeface="+mn-lt"/>
              <a:ea typeface="+mn-ea"/>
              <a:cs typeface="+mn-cs"/>
            </a:rPr>
            <a:t>比率の改善を図り、類似団体平均と同水準としたい。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81704</xdr:rowOff>
    </xdr:to>
    <xdr:cxnSp macro="">
      <xdr:nvCxnSpPr>
        <xdr:cNvPr id="370" name="直線コネクタ 369"/>
        <xdr:cNvCxnSpPr/>
      </xdr:nvCxnSpPr>
      <xdr:spPr>
        <a:xfrm>
          <a:off x="16179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129963</xdr:rowOff>
    </xdr:to>
    <xdr:cxnSp macro="">
      <xdr:nvCxnSpPr>
        <xdr:cNvPr id="373" name="直線コネクタ 372"/>
        <xdr:cNvCxnSpPr/>
      </xdr:nvCxnSpPr>
      <xdr:spPr>
        <a:xfrm flipV="1">
          <a:off x="15290800" y="72745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55033</xdr:rowOff>
    </xdr:to>
    <xdr:cxnSp macro="">
      <xdr:nvCxnSpPr>
        <xdr:cNvPr id="376" name="直線コネクタ 375"/>
        <xdr:cNvCxnSpPr/>
      </xdr:nvCxnSpPr>
      <xdr:spPr>
        <a:xfrm flipV="1">
          <a:off x="14401800" y="733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77" name="フローチャート: 判断 37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78" name="テキスト ボックス 37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111337</xdr:rowOff>
    </xdr:to>
    <xdr:cxnSp macro="">
      <xdr:nvCxnSpPr>
        <xdr:cNvPr id="379" name="直線コネクタ 378"/>
        <xdr:cNvCxnSpPr/>
      </xdr:nvCxnSpPr>
      <xdr:spPr>
        <a:xfrm flipV="1">
          <a:off x="13512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89" name="楕円 388"/>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390"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1" name="楕円 390"/>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2" name="テキスト ボックス 391"/>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3" name="楕円 392"/>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4" name="テキスト ボックス 393"/>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395" name="楕円 394"/>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396" name="テキスト ボックス 395"/>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397" name="楕円 396"/>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398" name="テキスト ボックス 397"/>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lang="ja-JP" altLang="ja-JP" sz="1100">
              <a:solidFill>
                <a:sysClr val="windowText" lastClr="000000"/>
              </a:solidFill>
              <a:effectLst/>
              <a:latin typeface="+mn-lt"/>
              <a:ea typeface="+mn-ea"/>
              <a:cs typeface="+mn-cs"/>
            </a:rPr>
            <a:t>将来負担比率については、分子において、地方債発行額が当該年度の元金償還額未満となったこと</a:t>
          </a:r>
          <a:r>
            <a:rPr lang="ja-JP" altLang="en-US" sz="1100">
              <a:solidFill>
                <a:sysClr val="windowText" lastClr="000000"/>
              </a:solidFill>
              <a:effectLst/>
              <a:latin typeface="+mn-lt"/>
              <a:ea typeface="+mn-ea"/>
              <a:cs typeface="+mn-cs"/>
            </a:rPr>
            <a:t>で地方債残高が減少したほか</a:t>
          </a:r>
          <a:r>
            <a:rPr lang="ja-JP" altLang="ja-JP" sz="1100">
              <a:solidFill>
                <a:sysClr val="windowText" lastClr="000000"/>
              </a:solidFill>
              <a:effectLst/>
              <a:latin typeface="+mn-lt"/>
              <a:ea typeface="+mn-ea"/>
              <a:cs typeface="+mn-cs"/>
            </a:rPr>
            <a:t>、損失補償を行っている第三セクター藤里開発公社の宿泊施設建設資金初期投資分に係る償還が進</a:t>
          </a:r>
          <a:r>
            <a:rPr lang="ja-JP" altLang="en-US" sz="1100">
              <a:solidFill>
                <a:sysClr val="windowText" lastClr="000000"/>
              </a:solidFill>
              <a:effectLst/>
              <a:latin typeface="+mn-lt"/>
              <a:ea typeface="+mn-ea"/>
              <a:cs typeface="+mn-cs"/>
            </a:rPr>
            <a:t>んだことで</a:t>
          </a:r>
          <a:r>
            <a:rPr lang="ja-JP" altLang="ja-JP" sz="1100">
              <a:solidFill>
                <a:sysClr val="windowText" lastClr="000000"/>
              </a:solidFill>
              <a:effectLst/>
              <a:latin typeface="+mn-lt"/>
              <a:ea typeface="+mn-ea"/>
              <a:cs typeface="+mn-cs"/>
            </a:rPr>
            <a:t>、債務負担行為残高が減少したが、分母において、普通交付税が大きく減少したことにより、将来負担比率は</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ポイント増加した。</a:t>
          </a:r>
        </a:p>
        <a:p>
          <a:r>
            <a:rPr lang="ja-JP" altLang="ja-JP" sz="1100">
              <a:solidFill>
                <a:sysClr val="windowText" lastClr="000000"/>
              </a:solidFill>
              <a:effectLst/>
              <a:latin typeface="+mn-lt"/>
              <a:ea typeface="+mn-ea"/>
              <a:cs typeface="+mn-cs"/>
            </a:rPr>
            <a:t>　今後も人口減少等により普通地方交付税は減少していくため分母の減少は続いていくが、地方債の新規発行をできるかぎり抑制</a:t>
          </a:r>
          <a:r>
            <a:rPr lang="ja-JP" altLang="en-US" sz="1100">
              <a:solidFill>
                <a:sysClr val="windowText" lastClr="000000"/>
              </a:solidFill>
              <a:effectLst/>
              <a:latin typeface="+mn-lt"/>
              <a:ea typeface="+mn-ea"/>
              <a:cs typeface="+mn-cs"/>
            </a:rPr>
            <a:t>するほか、計画的な基金積立等により充当可能財源を確保し、</a:t>
          </a:r>
          <a:r>
            <a:rPr lang="ja-JP" altLang="ja-JP" sz="1100">
              <a:solidFill>
                <a:sysClr val="windowText" lastClr="000000"/>
              </a:solidFill>
              <a:effectLst/>
              <a:latin typeface="+mn-lt"/>
              <a:ea typeface="+mn-ea"/>
              <a:cs typeface="+mn-cs"/>
            </a:rPr>
            <a:t>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110194</xdr:rowOff>
    </xdr:from>
    <xdr:to>
      <xdr:col>81</xdr:col>
      <xdr:colOff>44450</xdr:colOff>
      <xdr:row>15</xdr:row>
      <xdr:rowOff>131911</xdr:rowOff>
    </xdr:to>
    <xdr:cxnSp macro="">
      <xdr:nvCxnSpPr>
        <xdr:cNvPr id="432" name="直線コネクタ 431"/>
        <xdr:cNvCxnSpPr/>
      </xdr:nvCxnSpPr>
      <xdr:spPr>
        <a:xfrm>
          <a:off x="16179800" y="268194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110194</xdr:rowOff>
    </xdr:from>
    <xdr:to>
      <xdr:col>77</xdr:col>
      <xdr:colOff>44450</xdr:colOff>
      <xdr:row>15</xdr:row>
      <xdr:rowOff>135932</xdr:rowOff>
    </xdr:to>
    <xdr:cxnSp macro="">
      <xdr:nvCxnSpPr>
        <xdr:cNvPr id="435" name="直線コネクタ 434"/>
        <xdr:cNvCxnSpPr/>
      </xdr:nvCxnSpPr>
      <xdr:spPr>
        <a:xfrm flipV="1">
          <a:off x="15290800" y="2681944"/>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135932</xdr:rowOff>
    </xdr:from>
    <xdr:to>
      <xdr:col>72</xdr:col>
      <xdr:colOff>203200</xdr:colOff>
      <xdr:row>16</xdr:row>
      <xdr:rowOff>131784</xdr:rowOff>
    </xdr:to>
    <xdr:cxnSp macro="">
      <xdr:nvCxnSpPr>
        <xdr:cNvPr id="438" name="直線コネクタ 437"/>
        <xdr:cNvCxnSpPr/>
      </xdr:nvCxnSpPr>
      <xdr:spPr>
        <a:xfrm flipV="1">
          <a:off x="14401800" y="2707682"/>
          <a:ext cx="8890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131784</xdr:rowOff>
    </xdr:from>
    <xdr:to>
      <xdr:col>68</xdr:col>
      <xdr:colOff>152400</xdr:colOff>
      <xdr:row>17</xdr:row>
      <xdr:rowOff>4572</xdr:rowOff>
    </xdr:to>
    <xdr:cxnSp macro="">
      <xdr:nvCxnSpPr>
        <xdr:cNvPr id="441" name="直線コネクタ 440"/>
        <xdr:cNvCxnSpPr/>
      </xdr:nvCxnSpPr>
      <xdr:spPr>
        <a:xfrm flipV="1">
          <a:off x="13512800" y="287498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81111</xdr:rowOff>
    </xdr:from>
    <xdr:to>
      <xdr:col>81</xdr:col>
      <xdr:colOff>95250</xdr:colOff>
      <xdr:row>16</xdr:row>
      <xdr:rowOff>11261</xdr:rowOff>
    </xdr:to>
    <xdr:sp macro="" textlink="">
      <xdr:nvSpPr>
        <xdr:cNvPr id="451" name="楕円 450"/>
        <xdr:cNvSpPr/>
      </xdr:nvSpPr>
      <xdr:spPr>
        <a:xfrm>
          <a:off x="169672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53188</xdr:rowOff>
    </xdr:from>
    <xdr:ext cx="762000" cy="259045"/>
    <xdr:sp macro="" textlink="">
      <xdr:nvSpPr>
        <xdr:cNvPr id="452" name="将来負担の状況該当値テキスト"/>
        <xdr:cNvSpPr txBox="1"/>
      </xdr:nvSpPr>
      <xdr:spPr>
        <a:xfrm>
          <a:off x="17106900" y="262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59394</xdr:rowOff>
    </xdr:from>
    <xdr:to>
      <xdr:col>77</xdr:col>
      <xdr:colOff>95250</xdr:colOff>
      <xdr:row>15</xdr:row>
      <xdr:rowOff>160994</xdr:rowOff>
    </xdr:to>
    <xdr:sp macro="" textlink="">
      <xdr:nvSpPr>
        <xdr:cNvPr id="453" name="楕円 452"/>
        <xdr:cNvSpPr/>
      </xdr:nvSpPr>
      <xdr:spPr>
        <a:xfrm>
          <a:off x="16129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145771</xdr:rowOff>
    </xdr:from>
    <xdr:ext cx="736600" cy="259045"/>
    <xdr:sp macro="" textlink="">
      <xdr:nvSpPr>
        <xdr:cNvPr id="454" name="テキスト ボックス 453"/>
        <xdr:cNvSpPr txBox="1"/>
      </xdr:nvSpPr>
      <xdr:spPr>
        <a:xfrm>
          <a:off x="15798800" y="271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85132</xdr:rowOff>
    </xdr:from>
    <xdr:to>
      <xdr:col>73</xdr:col>
      <xdr:colOff>44450</xdr:colOff>
      <xdr:row>16</xdr:row>
      <xdr:rowOff>15282</xdr:rowOff>
    </xdr:to>
    <xdr:sp macro="" textlink="">
      <xdr:nvSpPr>
        <xdr:cNvPr id="455" name="楕円 454"/>
        <xdr:cNvSpPr/>
      </xdr:nvSpPr>
      <xdr:spPr>
        <a:xfrm>
          <a:off x="15240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xdr:rowOff>
    </xdr:from>
    <xdr:ext cx="762000" cy="259045"/>
    <xdr:sp macro="" textlink="">
      <xdr:nvSpPr>
        <xdr:cNvPr id="456" name="テキスト ボックス 455"/>
        <xdr:cNvSpPr txBox="1"/>
      </xdr:nvSpPr>
      <xdr:spPr>
        <a:xfrm>
          <a:off x="14909800" y="274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80984</xdr:rowOff>
    </xdr:from>
    <xdr:to>
      <xdr:col>68</xdr:col>
      <xdr:colOff>203200</xdr:colOff>
      <xdr:row>17</xdr:row>
      <xdr:rowOff>11134</xdr:rowOff>
    </xdr:to>
    <xdr:sp macro="" textlink="">
      <xdr:nvSpPr>
        <xdr:cNvPr id="457" name="楕円 456"/>
        <xdr:cNvSpPr/>
      </xdr:nvSpPr>
      <xdr:spPr>
        <a:xfrm>
          <a:off x="143510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167361</xdr:rowOff>
    </xdr:from>
    <xdr:ext cx="762000" cy="259045"/>
    <xdr:sp macro="" textlink="">
      <xdr:nvSpPr>
        <xdr:cNvPr id="458" name="テキスト ボックス 457"/>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125222</xdr:rowOff>
    </xdr:from>
    <xdr:to>
      <xdr:col>64</xdr:col>
      <xdr:colOff>152400</xdr:colOff>
      <xdr:row>17</xdr:row>
      <xdr:rowOff>55372</xdr:rowOff>
    </xdr:to>
    <xdr:sp macro="" textlink="">
      <xdr:nvSpPr>
        <xdr:cNvPr id="459" name="楕円 458"/>
        <xdr:cNvSpPr/>
      </xdr:nvSpPr>
      <xdr:spPr>
        <a:xfrm>
          <a:off x="13462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40149</xdr:rowOff>
    </xdr:from>
    <xdr:ext cx="762000" cy="259045"/>
    <xdr:sp macro="" textlink="">
      <xdr:nvSpPr>
        <xdr:cNvPr id="460" name="テキスト ボックス 459"/>
        <xdr:cNvSpPr txBox="1"/>
      </xdr:nvSpPr>
      <xdr:spPr>
        <a:xfrm>
          <a:off x="13131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3,374
3,354
282.13
3,619,298
3,469,307
123,118
2,108,075
3,133,416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職員給は</a:t>
          </a:r>
          <a:r>
            <a:rPr lang="ja-JP" altLang="ja-JP" sz="1100">
              <a:solidFill>
                <a:sysClr val="windowText" lastClr="000000"/>
              </a:solidFill>
              <a:effectLst/>
              <a:latin typeface="+mn-lt"/>
              <a:ea typeface="+mn-ea"/>
              <a:cs typeface="+mn-cs"/>
            </a:rPr>
            <a:t>育児休暇復帰</a:t>
          </a:r>
          <a:r>
            <a:rPr lang="ja-JP" altLang="en-US" sz="1100">
              <a:solidFill>
                <a:sysClr val="windowText" lastClr="000000"/>
              </a:solidFill>
              <a:effectLst/>
              <a:latin typeface="+mn-lt"/>
              <a:ea typeface="+mn-ea"/>
              <a:cs typeface="+mn-cs"/>
            </a:rPr>
            <a:t>職員等</a:t>
          </a:r>
          <a:r>
            <a:rPr lang="ja-JP" altLang="ja-JP" sz="1100">
              <a:solidFill>
                <a:sysClr val="windowText" lastClr="000000"/>
              </a:solidFill>
              <a:effectLst/>
              <a:latin typeface="+mn-lt"/>
              <a:ea typeface="+mn-ea"/>
              <a:cs typeface="+mn-cs"/>
            </a:rPr>
            <a:t>によるの増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選挙に係る時間外手当</a:t>
          </a:r>
          <a:r>
            <a:rPr lang="en-US" altLang="ja-JP" sz="1100">
              <a:solidFill>
                <a:sysClr val="windowText" lastClr="000000"/>
              </a:solidFill>
              <a:effectLst/>
              <a:latin typeface="+mn-lt"/>
              <a:ea typeface="+mn-ea"/>
              <a:cs typeface="+mn-cs"/>
            </a:rPr>
            <a:t>1,314</a:t>
          </a:r>
          <a:r>
            <a:rPr lang="ja-JP" altLang="ja-JP" sz="1100">
              <a:solidFill>
                <a:sysClr val="windowText" lastClr="000000"/>
              </a:solidFill>
              <a:effectLst/>
              <a:latin typeface="+mn-lt"/>
              <a:ea typeface="+mn-ea"/>
              <a:cs typeface="+mn-cs"/>
            </a:rPr>
            <a:t>千円</a:t>
          </a:r>
          <a:r>
            <a:rPr lang="ja-JP" altLang="en-US" sz="1100">
              <a:solidFill>
                <a:sysClr val="windowText" lastClr="000000"/>
              </a:solidFill>
              <a:effectLst/>
              <a:latin typeface="+mn-lt"/>
              <a:ea typeface="+mn-ea"/>
              <a:cs typeface="+mn-cs"/>
            </a:rPr>
            <a:t>等の</a:t>
          </a:r>
          <a:r>
            <a:rPr lang="ja-JP" altLang="ja-JP" sz="1100">
              <a:solidFill>
                <a:sysClr val="windowText" lastClr="000000"/>
              </a:solidFill>
              <a:effectLst/>
              <a:latin typeface="+mn-lt"/>
              <a:ea typeface="+mn-ea"/>
              <a:cs typeface="+mn-cs"/>
            </a:rPr>
            <a:t>増により、</a:t>
          </a:r>
          <a:r>
            <a:rPr lang="en-US" altLang="ja-JP" sz="1100">
              <a:solidFill>
                <a:sysClr val="windowText" lastClr="000000"/>
              </a:solidFill>
              <a:effectLst/>
              <a:latin typeface="+mn-lt"/>
              <a:ea typeface="+mn-ea"/>
              <a:cs typeface="+mn-cs"/>
            </a:rPr>
            <a:t>2,200</a:t>
          </a:r>
          <a:r>
            <a:rPr lang="ja-JP" altLang="ja-JP" sz="1100">
              <a:solidFill>
                <a:sysClr val="windowText" lastClr="000000"/>
              </a:solidFill>
              <a:effectLst/>
              <a:latin typeface="+mn-lt"/>
              <a:ea typeface="+mn-ea"/>
              <a:cs typeface="+mn-cs"/>
            </a:rPr>
            <a:t>千円の増となった</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その他、議員期末手当</a:t>
          </a:r>
          <a:r>
            <a:rPr lang="en-US" altLang="ja-JP" sz="1100">
              <a:solidFill>
                <a:sysClr val="windowText" lastClr="000000"/>
              </a:solidFill>
              <a:effectLst/>
              <a:latin typeface="+mn-lt"/>
              <a:ea typeface="+mn-ea"/>
              <a:cs typeface="+mn-cs"/>
            </a:rPr>
            <a:t>939</a:t>
          </a:r>
          <a:r>
            <a:rPr lang="ja-JP" altLang="ja-JP" sz="1100">
              <a:solidFill>
                <a:sysClr val="windowText" lastClr="000000"/>
              </a:solidFill>
              <a:effectLst/>
              <a:latin typeface="+mn-lt"/>
              <a:ea typeface="+mn-ea"/>
              <a:cs typeface="+mn-cs"/>
            </a:rPr>
            <a:t>千円、地方公務員共済組合等負担金</a:t>
          </a:r>
          <a:r>
            <a:rPr lang="en-US" altLang="ja-JP" sz="1100">
              <a:solidFill>
                <a:sysClr val="windowText" lastClr="000000"/>
              </a:solidFill>
              <a:effectLst/>
              <a:latin typeface="+mn-lt"/>
              <a:ea typeface="+mn-ea"/>
              <a:cs typeface="+mn-cs"/>
            </a:rPr>
            <a:t>2,178</a:t>
          </a:r>
          <a:r>
            <a:rPr lang="ja-JP" altLang="ja-JP" sz="1100">
              <a:solidFill>
                <a:sysClr val="windowText" lastClr="000000"/>
              </a:solidFill>
              <a:effectLst/>
              <a:latin typeface="+mn-lt"/>
              <a:ea typeface="+mn-ea"/>
              <a:cs typeface="+mn-cs"/>
            </a:rPr>
            <a:t>千円等の増があり、人件費総体では</a:t>
          </a:r>
          <a:r>
            <a:rPr lang="en-US" altLang="ja-JP" sz="1100">
              <a:solidFill>
                <a:sysClr val="windowText" lastClr="000000"/>
              </a:solidFill>
              <a:effectLst/>
              <a:latin typeface="+mn-lt"/>
              <a:ea typeface="+mn-ea"/>
              <a:cs typeface="+mn-cs"/>
            </a:rPr>
            <a:t>6,429</a:t>
          </a:r>
          <a:r>
            <a:rPr lang="ja-JP" altLang="ja-JP" sz="1100">
              <a:solidFill>
                <a:sysClr val="windowText" lastClr="000000"/>
              </a:solidFill>
              <a:effectLst/>
              <a:latin typeface="+mn-lt"/>
              <a:ea typeface="+mn-ea"/>
              <a:cs typeface="+mn-cs"/>
            </a:rPr>
            <a:t>千円の増となった。比率の分母の要素である地方交付税の減による経常一般財源の減もあったことから、前年度と比較すると</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ポイントの増となっている。類似団体平均を</a:t>
          </a:r>
          <a:r>
            <a:rPr lang="en-US" altLang="ja-JP" sz="1100">
              <a:solidFill>
                <a:sysClr val="windowText" lastClr="000000"/>
              </a:solidFill>
              <a:effectLst/>
              <a:latin typeface="+mn-lt"/>
              <a:ea typeface="+mn-ea"/>
              <a:cs typeface="+mn-cs"/>
            </a:rPr>
            <a:t>0.9</a:t>
          </a:r>
          <a:r>
            <a:rPr lang="ja-JP" altLang="ja-JP" sz="1100">
              <a:solidFill>
                <a:sysClr val="windowText" lastClr="000000"/>
              </a:solidFill>
              <a:effectLst/>
              <a:latin typeface="+mn-lt"/>
              <a:ea typeface="+mn-ea"/>
              <a:cs typeface="+mn-cs"/>
            </a:rPr>
            <a:t>ポイント下回ってはいるが、今後も</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年度に達成した藤里町定員適正化計画の定員の数値目標を維持することで、数値の上昇を抑制していく。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72136</xdr:rowOff>
    </xdr:from>
    <xdr:to>
      <xdr:col>24</xdr:col>
      <xdr:colOff>25400</xdr:colOff>
      <xdr:row>34</xdr:row>
      <xdr:rowOff>127000</xdr:rowOff>
    </xdr:to>
    <xdr:cxnSp macro="">
      <xdr:nvCxnSpPr>
        <xdr:cNvPr id="64" name="直線コネクタ 63"/>
        <xdr:cNvCxnSpPr/>
      </xdr:nvCxnSpPr>
      <xdr:spPr>
        <a:xfrm>
          <a:off x="3987800" y="59014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72136</xdr:rowOff>
    </xdr:to>
    <xdr:cxnSp macro="">
      <xdr:nvCxnSpPr>
        <xdr:cNvPr id="67" name="直線コネクタ 66"/>
        <xdr:cNvCxnSpPr/>
      </xdr:nvCxnSpPr>
      <xdr:spPr>
        <a:xfrm>
          <a:off x="3098800" y="5864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76708</xdr:rowOff>
    </xdr:to>
    <xdr:cxnSp macro="">
      <xdr:nvCxnSpPr>
        <xdr:cNvPr id="70" name="直線コネクタ 69"/>
        <xdr:cNvCxnSpPr/>
      </xdr:nvCxnSpPr>
      <xdr:spPr>
        <a:xfrm flipV="1">
          <a:off x="2209800" y="58648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119634</xdr:rowOff>
    </xdr:from>
    <xdr:to>
      <xdr:col>15</xdr:col>
      <xdr:colOff>149225</xdr:colOff>
      <xdr:row>34</xdr:row>
      <xdr:rowOff>49784</xdr:rowOff>
    </xdr:to>
    <xdr:sp macro="" textlink="">
      <xdr:nvSpPr>
        <xdr:cNvPr id="71" name="フローチャート: 判断 70"/>
        <xdr:cNvSpPr/>
      </xdr:nvSpPr>
      <xdr:spPr>
        <a:xfrm>
          <a:off x="3048000" y="577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59961</xdr:rowOff>
    </xdr:from>
    <xdr:ext cx="762000" cy="259045"/>
    <xdr:sp macro="" textlink="">
      <xdr:nvSpPr>
        <xdr:cNvPr id="72" name="テキスト ボックス 71"/>
        <xdr:cNvSpPr txBox="1"/>
      </xdr:nvSpPr>
      <xdr:spPr>
        <a:xfrm>
          <a:off x="2717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44704</xdr:rowOff>
    </xdr:from>
    <xdr:to>
      <xdr:col>11</xdr:col>
      <xdr:colOff>9525</xdr:colOff>
      <xdr:row>34</xdr:row>
      <xdr:rowOff>76708</xdr:rowOff>
    </xdr:to>
    <xdr:cxnSp macro="">
      <xdr:nvCxnSpPr>
        <xdr:cNvPr id="73" name="直線コネクタ 72"/>
        <xdr:cNvCxnSpPr/>
      </xdr:nvCxnSpPr>
      <xdr:spPr>
        <a:xfrm>
          <a:off x="1320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3" name="楕円 82"/>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4"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21336</xdr:rowOff>
    </xdr:from>
    <xdr:to>
      <xdr:col>20</xdr:col>
      <xdr:colOff>38100</xdr:colOff>
      <xdr:row>34</xdr:row>
      <xdr:rowOff>122936</xdr:rowOff>
    </xdr:to>
    <xdr:sp macro="" textlink="">
      <xdr:nvSpPr>
        <xdr:cNvPr id="85" name="楕円 84"/>
        <xdr:cNvSpPr/>
      </xdr:nvSpPr>
      <xdr:spPr>
        <a:xfrm>
          <a:off x="3937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133113</xdr:rowOff>
    </xdr:from>
    <xdr:ext cx="736600" cy="259045"/>
    <xdr:sp macro="" textlink="">
      <xdr:nvSpPr>
        <xdr:cNvPr id="86" name="テキスト ボックス 85"/>
        <xdr:cNvSpPr txBox="1"/>
      </xdr:nvSpPr>
      <xdr:spPr>
        <a:xfrm>
          <a:off x="3606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7" name="楕円 86"/>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88" name="テキスト ボックス 87"/>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165354</xdr:rowOff>
    </xdr:from>
    <xdr:to>
      <xdr:col>6</xdr:col>
      <xdr:colOff>171450</xdr:colOff>
      <xdr:row>34</xdr:row>
      <xdr:rowOff>95504</xdr:rowOff>
    </xdr:to>
    <xdr:sp macro="" textlink="">
      <xdr:nvSpPr>
        <xdr:cNvPr id="91" name="楕円 90"/>
        <xdr:cNvSpPr/>
      </xdr:nvSpPr>
      <xdr:spPr>
        <a:xfrm>
          <a:off x="1270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105681</xdr:rowOff>
    </xdr:from>
    <xdr:ext cx="762000" cy="259045"/>
    <xdr:sp macro="" textlink="">
      <xdr:nvSpPr>
        <xdr:cNvPr id="92" name="テキスト ボックス 91"/>
        <xdr:cNvSpPr txBox="1"/>
      </xdr:nvSpPr>
      <xdr:spPr>
        <a:xfrm>
          <a:off x="939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賃金</a:t>
          </a:r>
          <a:r>
            <a:rPr lang="en-US" altLang="ja-JP" sz="1100">
              <a:solidFill>
                <a:sysClr val="windowText" lastClr="000000"/>
              </a:solidFill>
              <a:effectLst/>
              <a:latin typeface="+mn-lt"/>
              <a:ea typeface="+mn-ea"/>
              <a:cs typeface="+mn-cs"/>
            </a:rPr>
            <a:t>5,064</a:t>
          </a:r>
          <a:r>
            <a:rPr lang="ja-JP" altLang="ja-JP" sz="1100">
              <a:solidFill>
                <a:sysClr val="windowText" lastClr="000000"/>
              </a:solidFill>
              <a:effectLst/>
              <a:latin typeface="+mn-lt"/>
              <a:ea typeface="+mn-ea"/>
              <a:cs typeface="+mn-cs"/>
            </a:rPr>
            <a:t>千円の増、単価</a:t>
          </a:r>
          <a:r>
            <a:rPr lang="ja-JP" altLang="en-US" sz="1100">
              <a:solidFill>
                <a:sysClr val="windowText" lastClr="000000"/>
              </a:solidFill>
              <a:effectLst/>
              <a:latin typeface="+mn-lt"/>
              <a:ea typeface="+mn-ea"/>
              <a:cs typeface="+mn-cs"/>
            </a:rPr>
            <a:t>の上昇</a:t>
          </a:r>
          <a:r>
            <a:rPr lang="ja-JP" altLang="ja-JP" sz="1100">
              <a:solidFill>
                <a:sysClr val="windowText" lastClr="000000"/>
              </a:solidFill>
              <a:effectLst/>
              <a:latin typeface="+mn-lt"/>
              <a:ea typeface="+mn-ea"/>
              <a:cs typeface="+mn-cs"/>
            </a:rPr>
            <a:t>による燃料費</a:t>
          </a:r>
          <a:r>
            <a:rPr lang="en-US" altLang="ja-JP" sz="1100">
              <a:solidFill>
                <a:sysClr val="windowText" lastClr="000000"/>
              </a:solidFill>
              <a:effectLst/>
              <a:latin typeface="+mn-lt"/>
              <a:ea typeface="+mn-ea"/>
              <a:cs typeface="+mn-cs"/>
            </a:rPr>
            <a:t>2,423</a:t>
          </a:r>
          <a:r>
            <a:rPr lang="ja-JP" altLang="ja-JP" sz="1100">
              <a:solidFill>
                <a:sysClr val="windowText" lastClr="000000"/>
              </a:solidFill>
              <a:effectLst/>
              <a:latin typeface="+mn-lt"/>
              <a:ea typeface="+mn-ea"/>
              <a:cs typeface="+mn-cs"/>
            </a:rPr>
            <a:t>千円の増、光熱水費</a:t>
          </a:r>
          <a:r>
            <a:rPr lang="en-US" altLang="ja-JP" sz="1100">
              <a:solidFill>
                <a:sysClr val="windowText" lastClr="000000"/>
              </a:solidFill>
              <a:effectLst/>
              <a:latin typeface="+mn-lt"/>
              <a:ea typeface="+mn-ea"/>
              <a:cs typeface="+mn-cs"/>
            </a:rPr>
            <a:t>2,863</a:t>
          </a:r>
          <a:r>
            <a:rPr lang="ja-JP" altLang="ja-JP" sz="1100">
              <a:solidFill>
                <a:sysClr val="windowText" lastClr="000000"/>
              </a:solidFill>
              <a:effectLst/>
              <a:latin typeface="+mn-lt"/>
              <a:ea typeface="+mn-ea"/>
              <a:cs typeface="+mn-cs"/>
            </a:rPr>
            <a:t>千円の増、臨時職員社会保険料</a:t>
          </a:r>
          <a:r>
            <a:rPr lang="en-US" altLang="ja-JP" sz="1100">
              <a:solidFill>
                <a:sysClr val="windowText" lastClr="000000"/>
              </a:solidFill>
              <a:effectLst/>
              <a:latin typeface="+mn-lt"/>
              <a:ea typeface="+mn-ea"/>
              <a:cs typeface="+mn-cs"/>
            </a:rPr>
            <a:t>1,552</a:t>
          </a:r>
          <a:r>
            <a:rPr lang="ja-JP" altLang="ja-JP" sz="1100">
              <a:solidFill>
                <a:sysClr val="windowText" lastClr="000000"/>
              </a:solidFill>
              <a:effectLst/>
              <a:latin typeface="+mn-lt"/>
              <a:ea typeface="+mn-ea"/>
              <a:cs typeface="+mn-cs"/>
            </a:rPr>
            <a:t>千円の増、公会計対応による委託料</a:t>
          </a:r>
          <a:r>
            <a:rPr lang="en-US" altLang="ja-JP" sz="1100">
              <a:solidFill>
                <a:sysClr val="windowText" lastClr="000000"/>
              </a:solidFill>
              <a:effectLst/>
              <a:latin typeface="+mn-lt"/>
              <a:ea typeface="+mn-ea"/>
              <a:cs typeface="+mn-cs"/>
            </a:rPr>
            <a:t>2,916</a:t>
          </a:r>
          <a:r>
            <a:rPr lang="ja-JP" altLang="ja-JP" sz="1100">
              <a:solidFill>
                <a:sysClr val="windowText" lastClr="000000"/>
              </a:solidFill>
              <a:effectLst/>
              <a:latin typeface="+mn-lt"/>
              <a:ea typeface="+mn-ea"/>
              <a:cs typeface="+mn-cs"/>
            </a:rPr>
            <a:t>千円の増</a:t>
          </a:r>
          <a:r>
            <a:rPr lang="ja-JP" altLang="en-US" sz="1100">
              <a:solidFill>
                <a:sysClr val="windowText" lastClr="000000"/>
              </a:solidFill>
              <a:effectLst/>
              <a:latin typeface="+mn-lt"/>
              <a:ea typeface="+mn-ea"/>
              <a:cs typeface="+mn-cs"/>
            </a:rPr>
            <a:t>のほか、普通</a:t>
          </a:r>
          <a:r>
            <a:rPr lang="ja-JP" altLang="ja-JP" sz="1100">
              <a:solidFill>
                <a:sysClr val="windowText" lastClr="000000"/>
              </a:solidFill>
              <a:effectLst/>
              <a:latin typeface="+mn-lt"/>
              <a:ea typeface="+mn-ea"/>
              <a:cs typeface="+mn-cs"/>
            </a:rPr>
            <a:t>交付税の減による経常一般財源の減</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前年度</a:t>
          </a:r>
          <a:r>
            <a:rPr lang="ja-JP" altLang="en-US" sz="1100">
              <a:solidFill>
                <a:sysClr val="windowText" lastClr="000000"/>
              </a:solidFill>
              <a:effectLst/>
              <a:latin typeface="+mn-lt"/>
              <a:ea typeface="+mn-ea"/>
              <a:cs typeface="+mn-cs"/>
            </a:rPr>
            <a:t>から</a:t>
          </a:r>
          <a:r>
            <a:rPr lang="en-US" altLang="ja-JP" sz="1100">
              <a:solidFill>
                <a:sysClr val="windowText" lastClr="000000"/>
              </a:solidFill>
              <a:effectLst/>
              <a:latin typeface="+mn-lt"/>
              <a:ea typeface="+mn-ea"/>
              <a:cs typeface="+mn-cs"/>
            </a:rPr>
            <a:t>1.9</a:t>
          </a:r>
          <a:r>
            <a:rPr lang="ja-JP" altLang="ja-JP" sz="1100">
              <a:solidFill>
                <a:sysClr val="windowText" lastClr="000000"/>
              </a:solidFill>
              <a:effectLst/>
              <a:latin typeface="+mn-lt"/>
              <a:ea typeface="+mn-ea"/>
              <a:cs typeface="+mn-cs"/>
            </a:rPr>
            <a:t>ポイントの増となっており、類似団体平均を</a:t>
          </a:r>
          <a:r>
            <a:rPr lang="en-US" altLang="ja-JP" sz="1100">
              <a:solidFill>
                <a:sysClr val="windowText" lastClr="000000"/>
              </a:solidFill>
              <a:effectLst/>
              <a:latin typeface="+mn-lt"/>
              <a:ea typeface="+mn-ea"/>
              <a:cs typeface="+mn-cs"/>
            </a:rPr>
            <a:t>4.6</a:t>
          </a:r>
          <a:r>
            <a:rPr lang="ja-JP" altLang="ja-JP" sz="1100">
              <a:solidFill>
                <a:sysClr val="windowText" lastClr="000000"/>
              </a:solidFill>
              <a:effectLst/>
              <a:latin typeface="+mn-lt"/>
              <a:ea typeface="+mn-ea"/>
              <a:cs typeface="+mn-cs"/>
            </a:rPr>
            <a:t>ポイント上回っている。</a:t>
          </a:r>
        </a:p>
        <a:p>
          <a:r>
            <a:rPr lang="ja-JP" altLang="ja-JP" sz="1100">
              <a:solidFill>
                <a:sysClr val="windowText" lastClr="000000"/>
              </a:solidFill>
              <a:effectLst/>
              <a:latin typeface="+mn-lt"/>
              <a:ea typeface="+mn-ea"/>
              <a:cs typeface="+mn-cs"/>
            </a:rPr>
            <a:t>　今後も、既存事業の内容を再度精査し、物件費削減に努める。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18</xdr:row>
      <xdr:rowOff>113284</xdr:rowOff>
    </xdr:to>
    <xdr:cxnSp macro="">
      <xdr:nvCxnSpPr>
        <xdr:cNvPr id="122" name="直線コネクタ 121"/>
        <xdr:cNvCxnSpPr/>
      </xdr:nvCxnSpPr>
      <xdr:spPr>
        <a:xfrm>
          <a:off x="15671800" y="31125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26416</xdr:rowOff>
    </xdr:to>
    <xdr:cxnSp macro="">
      <xdr:nvCxnSpPr>
        <xdr:cNvPr id="125" name="直線コネクタ 124"/>
        <xdr:cNvCxnSpPr/>
      </xdr:nvCxnSpPr>
      <xdr:spPr>
        <a:xfrm>
          <a:off x="14782800" y="30302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115570</xdr:rowOff>
    </xdr:to>
    <xdr:cxnSp macro="">
      <xdr:nvCxnSpPr>
        <xdr:cNvPr id="128" name="直線コネクタ 127"/>
        <xdr:cNvCxnSpPr/>
      </xdr:nvCxnSpPr>
      <xdr:spPr>
        <a:xfrm>
          <a:off x="13893800" y="2961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94488</xdr:rowOff>
    </xdr:from>
    <xdr:to>
      <xdr:col>74</xdr:col>
      <xdr:colOff>31750</xdr:colOff>
      <xdr:row>17</xdr:row>
      <xdr:rowOff>24638</xdr:rowOff>
    </xdr:to>
    <xdr:sp macro="" textlink="">
      <xdr:nvSpPr>
        <xdr:cNvPr id="129" name="フローチャート: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46990</xdr:rowOff>
    </xdr:to>
    <xdr:cxnSp macro="">
      <xdr:nvCxnSpPr>
        <xdr:cNvPr id="131" name="直線コネクタ 130"/>
        <xdr:cNvCxnSpPr/>
      </xdr:nvCxnSpPr>
      <xdr:spPr>
        <a:xfrm>
          <a:off x="13004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62484</xdr:rowOff>
    </xdr:from>
    <xdr:to>
      <xdr:col>82</xdr:col>
      <xdr:colOff>158750</xdr:colOff>
      <xdr:row>18</xdr:row>
      <xdr:rowOff>164084</xdr:rowOff>
    </xdr:to>
    <xdr:sp macro="" textlink="">
      <xdr:nvSpPr>
        <xdr:cNvPr id="141" name="楕円 140"/>
        <xdr:cNvSpPr/>
      </xdr:nvSpPr>
      <xdr:spPr>
        <a:xfrm>
          <a:off x="164592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34561</xdr:rowOff>
    </xdr:from>
    <xdr:ext cx="762000" cy="259045"/>
    <xdr:sp macro="" textlink="">
      <xdr:nvSpPr>
        <xdr:cNvPr id="142" name="物件費該当値テキスト"/>
        <xdr:cNvSpPr txBox="1"/>
      </xdr:nvSpPr>
      <xdr:spPr>
        <a:xfrm>
          <a:off x="165989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3" name="楕円 142"/>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4" name="テキスト ボックス 143"/>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5" name="楕円 144"/>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6" name="テキスト ボックス 145"/>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8" name="テキスト ボックス 147"/>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0" name="テキスト ボックス 149"/>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障害者自立支援給付費</a:t>
          </a:r>
          <a:r>
            <a:rPr lang="en-US" altLang="ja-JP" sz="1100">
              <a:solidFill>
                <a:sysClr val="windowText" lastClr="000000"/>
              </a:solidFill>
              <a:effectLst/>
              <a:latin typeface="+mn-lt"/>
              <a:ea typeface="+mn-ea"/>
              <a:cs typeface="+mn-cs"/>
            </a:rPr>
            <a:t>7,089</a:t>
          </a:r>
          <a:r>
            <a:rPr lang="ja-JP" altLang="ja-JP" sz="1100">
              <a:solidFill>
                <a:sysClr val="windowText" lastClr="000000"/>
              </a:solidFill>
              <a:effectLst/>
              <a:latin typeface="+mn-lt"/>
              <a:ea typeface="+mn-ea"/>
              <a:cs typeface="+mn-cs"/>
            </a:rPr>
            <a:t>千円の増や、普通交付税の減による経常一般財源の減により</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前年度から</a:t>
          </a:r>
          <a:r>
            <a:rPr lang="en-US" altLang="ja-JP" sz="1100">
              <a:solidFill>
                <a:sysClr val="windowText" lastClr="000000"/>
              </a:solidFill>
              <a:effectLst/>
              <a:latin typeface="+mn-lt"/>
              <a:ea typeface="+mn-ea"/>
              <a:cs typeface="+mn-cs"/>
            </a:rPr>
            <a:t>0.1</a:t>
          </a:r>
          <a:r>
            <a:rPr lang="ja-JP" altLang="en-US" sz="1100">
              <a:solidFill>
                <a:sysClr val="windowText" lastClr="000000"/>
              </a:solidFill>
              <a:effectLst/>
              <a:latin typeface="+mn-lt"/>
              <a:ea typeface="+mn-ea"/>
              <a:cs typeface="+mn-cs"/>
            </a:rPr>
            <a:t>ポイント増加し、</a:t>
          </a:r>
          <a:r>
            <a:rPr lang="ja-JP" altLang="ja-JP" sz="1100">
              <a:solidFill>
                <a:sysClr val="windowText" lastClr="000000"/>
              </a:solidFill>
              <a:effectLst/>
              <a:latin typeface="+mn-lt"/>
              <a:ea typeface="+mn-ea"/>
              <a:cs typeface="+mn-cs"/>
            </a:rPr>
            <a:t>類似団体平均</a:t>
          </a:r>
          <a:r>
            <a:rPr lang="ja-JP" altLang="en-US" sz="1100">
              <a:solidFill>
                <a:sysClr val="windowText" lastClr="000000"/>
              </a:solidFill>
              <a:effectLst/>
              <a:latin typeface="+mn-lt"/>
              <a:ea typeface="+mn-ea"/>
              <a:cs typeface="+mn-cs"/>
            </a:rPr>
            <a:t>と比べ</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ポイント上回っている。障害者自立支援給付費は障害者の加齢に伴う重度化等により年々増加傾向にあるため、今後も、引き続き適正な障害区分認定審査会の</a:t>
          </a:r>
          <a:r>
            <a:rPr lang="ja-JP" altLang="en-US" sz="1100">
              <a:solidFill>
                <a:sysClr val="windowText" lastClr="000000"/>
              </a:solidFill>
              <a:effectLst/>
              <a:latin typeface="+mn-lt"/>
              <a:ea typeface="+mn-ea"/>
              <a:cs typeface="+mn-cs"/>
            </a:rPr>
            <a:t>適正</a:t>
          </a:r>
          <a:r>
            <a:rPr lang="ja-JP" altLang="ja-JP" sz="1100">
              <a:solidFill>
                <a:sysClr val="windowText" lastClr="000000"/>
              </a:solidFill>
              <a:effectLst/>
              <a:latin typeface="+mn-lt"/>
              <a:ea typeface="+mn-ea"/>
              <a:cs typeface="+mn-cs"/>
            </a:rPr>
            <a:t>運営</a:t>
          </a:r>
          <a:r>
            <a:rPr lang="ja-JP" altLang="en-US" sz="1100">
              <a:solidFill>
                <a:sysClr val="windowText" lastClr="000000"/>
              </a:solidFill>
              <a:effectLst/>
              <a:latin typeface="+mn-lt"/>
              <a:ea typeface="+mn-ea"/>
              <a:cs typeface="+mn-cs"/>
            </a:rPr>
            <a:t>を進めていく。</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rgbClr val="FF0000"/>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110672</xdr:rowOff>
    </xdr:to>
    <xdr:cxnSp macro="">
      <xdr:nvCxnSpPr>
        <xdr:cNvPr id="184" name="直線コネクタ 183"/>
        <xdr:cNvCxnSpPr/>
      </xdr:nvCxnSpPr>
      <xdr:spPr>
        <a:xfrm>
          <a:off x="3987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94343</xdr:rowOff>
    </xdr:to>
    <xdr:cxnSp macro="">
      <xdr:nvCxnSpPr>
        <xdr:cNvPr id="187" name="直線コネクタ 186"/>
        <xdr:cNvCxnSpPr/>
      </xdr:nvCxnSpPr>
      <xdr:spPr>
        <a:xfrm>
          <a:off x="3098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29028</xdr:rowOff>
    </xdr:to>
    <xdr:cxnSp macro="">
      <xdr:nvCxnSpPr>
        <xdr:cNvPr id="190" name="直線コネクタ 189"/>
        <xdr:cNvCxnSpPr/>
      </xdr:nvCxnSpPr>
      <xdr:spPr>
        <a:xfrm>
          <a:off x="2209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1" name="フローチャート: 判断 190"/>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2" name="テキスト ボックス 191"/>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29028</xdr:rowOff>
    </xdr:to>
    <xdr:cxnSp macro="">
      <xdr:nvCxnSpPr>
        <xdr:cNvPr id="193" name="直線コネクタ 192"/>
        <xdr:cNvCxnSpPr/>
      </xdr:nvCxnSpPr>
      <xdr:spPr>
        <a:xfrm flipV="1">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3" name="楕円 202"/>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4"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07" name="楕円 20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8" name="テキスト ボックス 207"/>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09" name="楕円 208"/>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0" name="テキスト ボックス 209"/>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1" name="楕円 210"/>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2" name="テキスト ボックス 211"/>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000">
              <a:solidFill>
                <a:sysClr val="windowText" lastClr="000000"/>
              </a:solidFill>
              <a:effectLst/>
              <a:latin typeface="+mn-ea"/>
              <a:ea typeface="+mn-ea"/>
              <a:cs typeface="+mn-cs"/>
            </a:rPr>
            <a:t>除雪経費の増による維持</a:t>
          </a:r>
          <a:r>
            <a:rPr lang="ja-JP" altLang="en-US" sz="1000">
              <a:solidFill>
                <a:sysClr val="windowText" lastClr="000000"/>
              </a:solidFill>
              <a:effectLst/>
              <a:latin typeface="+mn-ea"/>
              <a:ea typeface="+mn-ea"/>
              <a:cs typeface="+mn-cs"/>
            </a:rPr>
            <a:t>補修</a:t>
          </a:r>
          <a:r>
            <a:rPr lang="ja-JP" altLang="ja-JP" sz="1000">
              <a:solidFill>
                <a:sysClr val="windowText" lastClr="000000"/>
              </a:solidFill>
              <a:effectLst/>
              <a:latin typeface="+mn-ea"/>
              <a:ea typeface="+mn-ea"/>
              <a:cs typeface="+mn-cs"/>
            </a:rPr>
            <a:t>費</a:t>
          </a:r>
          <a:r>
            <a:rPr lang="en-US" altLang="ja-JP" sz="1000">
              <a:solidFill>
                <a:sysClr val="windowText" lastClr="000000"/>
              </a:solidFill>
              <a:effectLst/>
              <a:latin typeface="+mn-ea"/>
              <a:ea typeface="+mn-ea"/>
              <a:cs typeface="+mn-cs"/>
            </a:rPr>
            <a:t>6,680</a:t>
          </a:r>
          <a:r>
            <a:rPr lang="ja-JP" altLang="ja-JP" sz="1000">
              <a:solidFill>
                <a:sysClr val="windowText" lastClr="000000"/>
              </a:solidFill>
              <a:effectLst/>
              <a:latin typeface="+mn-ea"/>
              <a:ea typeface="+mn-ea"/>
              <a:cs typeface="+mn-cs"/>
            </a:rPr>
            <a:t>千円の増、</a:t>
          </a:r>
          <a:r>
            <a:rPr lang="ja-JP" altLang="en-US" sz="1000">
              <a:solidFill>
                <a:sysClr val="windowText" lastClr="000000"/>
              </a:solidFill>
              <a:effectLst/>
              <a:latin typeface="+mn-ea"/>
              <a:ea typeface="+mn-ea"/>
              <a:cs typeface="+mn-cs"/>
            </a:rPr>
            <a:t>下水道関係</a:t>
          </a:r>
          <a:r>
            <a:rPr lang="ja-JP" altLang="ja-JP" sz="1100">
              <a:solidFill>
                <a:schemeClr val="dk1"/>
              </a:solidFill>
              <a:effectLst/>
              <a:latin typeface="+mn-lt"/>
              <a:ea typeface="+mn-ea"/>
              <a:cs typeface="+mn-cs"/>
            </a:rPr>
            <a:t>特別会計の繰出金について、</a:t>
          </a:r>
          <a:r>
            <a:rPr lang="ja-JP" altLang="ja-JP" sz="1000">
              <a:solidFill>
                <a:sysClr val="windowText" lastClr="000000"/>
              </a:solidFill>
              <a:effectLst/>
              <a:latin typeface="+mn-ea"/>
              <a:ea typeface="+mn-ea"/>
              <a:cs typeface="+mn-cs"/>
            </a:rPr>
            <a:t>繰出基準の算定方法の変更によ</a:t>
          </a:r>
          <a:r>
            <a:rPr lang="ja-JP" altLang="en-US" sz="1000">
              <a:solidFill>
                <a:sysClr val="windowText" lastClr="000000"/>
              </a:solidFill>
              <a:effectLst/>
              <a:latin typeface="+mn-ea"/>
              <a:ea typeface="+mn-ea"/>
              <a:cs typeface="+mn-cs"/>
            </a:rPr>
            <a:t>る</a:t>
          </a:r>
          <a:r>
            <a:rPr lang="en-US" altLang="ja-JP" sz="1000">
              <a:solidFill>
                <a:sysClr val="windowText" lastClr="000000"/>
              </a:solidFill>
              <a:effectLst/>
              <a:latin typeface="+mn-ea"/>
              <a:ea typeface="+mn-ea"/>
              <a:cs typeface="+mn-cs"/>
            </a:rPr>
            <a:t>56,972</a:t>
          </a:r>
          <a:r>
            <a:rPr lang="ja-JP" altLang="ja-JP" sz="1000">
              <a:solidFill>
                <a:sysClr val="windowText" lastClr="000000"/>
              </a:solidFill>
              <a:effectLst/>
              <a:latin typeface="+mn-ea"/>
              <a:ea typeface="+mn-ea"/>
              <a:cs typeface="+mn-cs"/>
            </a:rPr>
            <a:t>千円の増</a:t>
          </a:r>
          <a:r>
            <a:rPr lang="ja-JP" altLang="en-US" sz="1000">
              <a:solidFill>
                <a:sysClr val="windowText" lastClr="000000"/>
              </a:solidFill>
              <a:effectLst/>
              <a:latin typeface="+mn-ea"/>
              <a:ea typeface="+mn-ea"/>
              <a:cs typeface="+mn-cs"/>
            </a:rPr>
            <a:t>のほか、普通</a:t>
          </a:r>
          <a:r>
            <a:rPr lang="ja-JP" altLang="ja-JP" sz="1000">
              <a:solidFill>
                <a:sysClr val="windowText" lastClr="000000"/>
              </a:solidFill>
              <a:effectLst/>
              <a:latin typeface="+mn-ea"/>
              <a:ea typeface="+mn-ea"/>
              <a:cs typeface="+mn-cs"/>
            </a:rPr>
            <a:t>交付税の減による経常一般財源の減</a:t>
          </a:r>
          <a:r>
            <a:rPr lang="ja-JP" altLang="en-US" sz="1000">
              <a:solidFill>
                <a:sysClr val="windowText" lastClr="000000"/>
              </a:solidFill>
              <a:effectLst/>
              <a:latin typeface="+mn-ea"/>
              <a:ea typeface="+mn-ea"/>
              <a:cs typeface="+mn-cs"/>
            </a:rPr>
            <a:t>により、前年度から</a:t>
          </a:r>
          <a:r>
            <a:rPr lang="en-US" altLang="ja-JP" sz="1000">
              <a:solidFill>
                <a:sysClr val="windowText" lastClr="000000"/>
              </a:solidFill>
              <a:effectLst/>
              <a:latin typeface="+mn-ea"/>
              <a:ea typeface="+mn-ea"/>
              <a:cs typeface="+mn-cs"/>
            </a:rPr>
            <a:t>5.0</a:t>
          </a:r>
          <a:r>
            <a:rPr lang="ja-JP" altLang="en-US" sz="1000">
              <a:solidFill>
                <a:sysClr val="windowText" lastClr="000000"/>
              </a:solidFill>
              <a:effectLst/>
              <a:latin typeface="+mn-ea"/>
              <a:ea typeface="+mn-ea"/>
              <a:cs typeface="+mn-cs"/>
            </a:rPr>
            <a:t>ポイントの増となっており、類似団体平均から</a:t>
          </a:r>
          <a:r>
            <a:rPr lang="en-US" altLang="ja-JP" sz="1000">
              <a:solidFill>
                <a:sysClr val="windowText" lastClr="000000"/>
              </a:solidFill>
              <a:effectLst/>
              <a:latin typeface="+mn-ea"/>
              <a:ea typeface="+mn-ea"/>
              <a:cs typeface="+mn-cs"/>
            </a:rPr>
            <a:t>6.7</a:t>
          </a:r>
          <a:r>
            <a:rPr lang="ja-JP" altLang="en-US" sz="1000">
              <a:solidFill>
                <a:sysClr val="windowText" lastClr="000000"/>
              </a:solidFill>
              <a:effectLst/>
              <a:latin typeface="+mn-ea"/>
              <a:ea typeface="+mn-ea"/>
              <a:cs typeface="+mn-cs"/>
            </a:rPr>
            <a:t>ポイント上回っている。</a:t>
          </a:r>
          <a:endParaRPr lang="en-US" altLang="ja-JP" sz="10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ea"/>
              <a:ea typeface="+mn-ea"/>
              <a:cs typeface="+mn-cs"/>
            </a:rPr>
            <a:t>　</a:t>
          </a:r>
          <a:r>
            <a:rPr lang="ja-JP" altLang="ja-JP" sz="1000">
              <a:solidFill>
                <a:sysClr val="windowText" lastClr="000000"/>
              </a:solidFill>
              <a:effectLst/>
              <a:latin typeface="+mn-ea"/>
              <a:ea typeface="+mn-ea"/>
              <a:cs typeface="+mn-cs"/>
            </a:rPr>
            <a:t>今後、老朽施設の維持補修費、下水道関係特別会計に係る地方債の償還額、介護保険給付費が増加していく見込みであるため、</a:t>
          </a:r>
          <a:r>
            <a:rPr lang="ja-JP" altLang="en-US" sz="1000">
              <a:solidFill>
                <a:sysClr val="windowText" lastClr="000000"/>
              </a:solidFill>
              <a:effectLst/>
              <a:latin typeface="+mn-ea"/>
              <a:ea typeface="+mn-ea"/>
              <a:cs typeface="+mn-cs"/>
            </a:rPr>
            <a:t>公共施設の維持管理については、藤里町公共施設等総合管理計画に基づき適切に実施し、特別会計については、</a:t>
          </a:r>
          <a:r>
            <a:rPr lang="ja-JP" altLang="ja-JP" sz="1000">
              <a:solidFill>
                <a:sysClr val="windowText" lastClr="000000"/>
              </a:solidFill>
              <a:effectLst/>
              <a:latin typeface="+mn-ea"/>
              <a:ea typeface="+mn-ea"/>
              <a:cs typeface="+mn-cs"/>
            </a:rPr>
            <a:t>独立採算の原則に立ち返り、上下水道料金及び保険料の適正化を図る等、より一層経営改善に努めていく。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60</xdr:row>
      <xdr:rowOff>142240</xdr:rowOff>
    </xdr:to>
    <xdr:cxnSp macro="">
      <xdr:nvCxnSpPr>
        <xdr:cNvPr id="244" name="直線コネクタ 243"/>
        <xdr:cNvCxnSpPr/>
      </xdr:nvCxnSpPr>
      <xdr:spPr>
        <a:xfrm>
          <a:off x="15671800" y="1004824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104140</xdr:rowOff>
    </xdr:to>
    <xdr:cxnSp macro="">
      <xdr:nvCxnSpPr>
        <xdr:cNvPr id="247" name="直線コネクタ 246"/>
        <xdr:cNvCxnSpPr/>
      </xdr:nvCxnSpPr>
      <xdr:spPr>
        <a:xfrm>
          <a:off x="14782800" y="998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50800</xdr:rowOff>
    </xdr:to>
    <xdr:cxnSp macro="">
      <xdr:nvCxnSpPr>
        <xdr:cNvPr id="250" name="直線コネクタ 249"/>
        <xdr:cNvCxnSpPr/>
      </xdr:nvCxnSpPr>
      <xdr:spPr>
        <a:xfrm flipV="1">
          <a:off x="13893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91440</xdr:rowOff>
    </xdr:from>
    <xdr:to>
      <xdr:col>74</xdr:col>
      <xdr:colOff>31750</xdr:colOff>
      <xdr:row>59</xdr:row>
      <xdr:rowOff>21590</xdr:rowOff>
    </xdr:to>
    <xdr:sp macro="" textlink="">
      <xdr:nvSpPr>
        <xdr:cNvPr id="251" name="フローチャート: 判断 250"/>
        <xdr:cNvSpPr/>
      </xdr:nvSpPr>
      <xdr:spPr>
        <a:xfrm>
          <a:off x="14732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52" name="テキスト ボックス 251"/>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50800</xdr:rowOff>
    </xdr:to>
    <xdr:cxnSp macro="">
      <xdr:nvCxnSpPr>
        <xdr:cNvPr id="253" name="直線コネクタ 252"/>
        <xdr:cNvCxnSpPr/>
      </xdr:nvCxnSpPr>
      <xdr:spPr>
        <a:xfrm>
          <a:off x="13004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91440</xdr:rowOff>
    </xdr:from>
    <xdr:to>
      <xdr:col>82</xdr:col>
      <xdr:colOff>158750</xdr:colOff>
      <xdr:row>61</xdr:row>
      <xdr:rowOff>21590</xdr:rowOff>
    </xdr:to>
    <xdr:sp macro="" textlink="">
      <xdr:nvSpPr>
        <xdr:cNvPr id="263" name="楕円 262"/>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17</xdr:rowOff>
    </xdr:from>
    <xdr:ext cx="762000" cy="259045"/>
    <xdr:sp macro="" textlink="">
      <xdr:nvSpPr>
        <xdr:cNvPr id="264" name="その他該当値テキスト"/>
        <xdr:cNvSpPr txBox="1"/>
      </xdr:nvSpPr>
      <xdr:spPr>
        <a:xfrm>
          <a:off x="16598900" y="10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5" name="楕円 264"/>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6" name="テキスト ボックス 265"/>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7" name="楕円 266"/>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104157</xdr:rowOff>
    </xdr:from>
    <xdr:ext cx="762000" cy="259045"/>
    <xdr:sp macro="" textlink="">
      <xdr:nvSpPr>
        <xdr:cNvPr id="268" name="テキスト ボックス 267"/>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69" name="楕円 268"/>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0" name="テキスト ボックス 269"/>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1" name="楕円 270"/>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2" name="テキスト ボックス 271"/>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ysClr val="windowText" lastClr="000000"/>
              </a:solidFill>
              <a:effectLst/>
              <a:latin typeface="+mn-lt"/>
              <a:ea typeface="+mn-ea"/>
              <a:cs typeface="+mn-cs"/>
            </a:rPr>
            <a:t> 補助交付金のうち、特用林産物生産出荷施設等管理費補助金</a:t>
          </a:r>
          <a:r>
            <a:rPr lang="en-US" altLang="ja-JP" sz="1100">
              <a:solidFill>
                <a:sysClr val="windowText" lastClr="000000"/>
              </a:solidFill>
              <a:effectLst/>
              <a:latin typeface="+mn-lt"/>
              <a:ea typeface="+mn-ea"/>
              <a:cs typeface="+mn-cs"/>
            </a:rPr>
            <a:t>23,546</a:t>
          </a:r>
          <a:r>
            <a:rPr lang="ja-JP" altLang="ja-JP" sz="1100">
              <a:solidFill>
                <a:sysClr val="windowText" lastClr="000000"/>
              </a:solidFill>
              <a:effectLst/>
              <a:latin typeface="+mn-lt"/>
              <a:ea typeface="+mn-ea"/>
              <a:cs typeface="+mn-cs"/>
            </a:rPr>
            <a:t>千円の増</a:t>
          </a:r>
          <a:r>
            <a:rPr lang="ja-JP" altLang="en-US" sz="1100">
              <a:solidFill>
                <a:sysClr val="windowText" lastClr="000000"/>
              </a:solidFill>
              <a:effectLst/>
              <a:latin typeface="+mn-lt"/>
              <a:ea typeface="+mn-ea"/>
              <a:cs typeface="+mn-cs"/>
            </a:rPr>
            <a:t>のほか</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普通</a:t>
          </a:r>
          <a:r>
            <a:rPr lang="ja-JP" altLang="ja-JP" sz="1100">
              <a:solidFill>
                <a:sysClr val="windowText" lastClr="000000"/>
              </a:solidFill>
              <a:effectLst/>
              <a:latin typeface="+mn-lt"/>
              <a:ea typeface="+mn-ea"/>
              <a:cs typeface="+mn-cs"/>
            </a:rPr>
            <a:t>交付税の減による経常一般財源の減</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前年度</a:t>
          </a:r>
          <a:r>
            <a:rPr lang="ja-JP" altLang="en-US" sz="1100">
              <a:solidFill>
                <a:sysClr val="windowText" lastClr="000000"/>
              </a:solidFill>
              <a:effectLst/>
              <a:latin typeface="+mn-lt"/>
              <a:ea typeface="+mn-ea"/>
              <a:cs typeface="+mn-cs"/>
            </a:rPr>
            <a:t>から</a:t>
          </a:r>
          <a:r>
            <a:rPr lang="en-US" altLang="ja-JP" sz="1100">
              <a:solidFill>
                <a:sysClr val="windowText" lastClr="000000"/>
              </a:solidFill>
              <a:effectLst/>
              <a:latin typeface="+mn-lt"/>
              <a:ea typeface="+mn-ea"/>
              <a:cs typeface="+mn-cs"/>
            </a:rPr>
            <a:t>1.3</a:t>
          </a:r>
          <a:r>
            <a:rPr lang="ja-JP" altLang="ja-JP" sz="1100">
              <a:solidFill>
                <a:sysClr val="windowText" lastClr="000000"/>
              </a:solidFill>
              <a:effectLst/>
              <a:latin typeface="+mn-lt"/>
              <a:ea typeface="+mn-ea"/>
              <a:cs typeface="+mn-cs"/>
            </a:rPr>
            <a:t>ポイントの増となっており、類似団体平均から</a:t>
          </a:r>
          <a:r>
            <a:rPr lang="en-US" altLang="ja-JP" sz="1100">
              <a:solidFill>
                <a:sysClr val="windowText" lastClr="000000"/>
              </a:solidFill>
              <a:effectLst/>
              <a:latin typeface="+mn-lt"/>
              <a:ea typeface="+mn-ea"/>
              <a:cs typeface="+mn-cs"/>
            </a:rPr>
            <a:t>0.1</a:t>
          </a:r>
          <a:r>
            <a:rPr lang="ja-JP" altLang="ja-JP" sz="1100">
              <a:solidFill>
                <a:sysClr val="windowText" lastClr="000000"/>
              </a:solidFill>
              <a:effectLst/>
              <a:latin typeface="+mn-lt"/>
              <a:ea typeface="+mn-ea"/>
              <a:cs typeface="+mn-cs"/>
            </a:rPr>
            <a:t>ポイント上回っている。</a:t>
          </a:r>
        </a:p>
        <a:p>
          <a:r>
            <a:rPr lang="ja-JP" altLang="ja-JP" sz="1100">
              <a:solidFill>
                <a:sysClr val="windowText" lastClr="000000"/>
              </a:solidFill>
              <a:effectLst/>
              <a:latin typeface="+mn-lt"/>
              <a:ea typeface="+mn-ea"/>
              <a:cs typeface="+mn-cs"/>
            </a:rPr>
            <a:t>　今後</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数値の改善を図るため、</a:t>
          </a:r>
          <a:r>
            <a:rPr lang="ja-JP" altLang="en-US" sz="1100">
              <a:solidFill>
                <a:sysClr val="windowText" lastClr="000000"/>
              </a:solidFill>
              <a:effectLst/>
              <a:latin typeface="+mn-lt"/>
              <a:ea typeface="+mn-ea"/>
              <a:cs typeface="+mn-cs"/>
            </a:rPr>
            <a:t>特用林産物生産出荷事業については独立採算となるように経営の改善を促し、その他</a:t>
          </a:r>
          <a:r>
            <a:rPr lang="ja-JP" altLang="ja-JP" sz="1100">
              <a:solidFill>
                <a:sysClr val="windowText" lastClr="000000"/>
              </a:solidFill>
              <a:effectLst/>
              <a:latin typeface="+mn-lt"/>
              <a:ea typeface="+mn-ea"/>
              <a:cs typeface="+mn-cs"/>
            </a:rPr>
            <a:t>補助対象事業について</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明確な基準を設けて、必要性の低い補助金は見直しや廃止を行い、経費の縮減に努めていく。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1270</xdr:rowOff>
    </xdr:to>
    <xdr:cxnSp macro="">
      <xdr:nvCxnSpPr>
        <xdr:cNvPr id="302" name="直線コネクタ 301"/>
        <xdr:cNvCxnSpPr/>
      </xdr:nvCxnSpPr>
      <xdr:spPr>
        <a:xfrm>
          <a:off x="15671800" y="62854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65278</xdr:rowOff>
    </xdr:to>
    <xdr:cxnSp macro="">
      <xdr:nvCxnSpPr>
        <xdr:cNvPr id="305" name="直線コネクタ 304"/>
        <xdr:cNvCxnSpPr/>
      </xdr:nvCxnSpPr>
      <xdr:spPr>
        <a:xfrm flipV="1">
          <a:off x="14782800" y="62854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37</xdr:row>
      <xdr:rowOff>65278</xdr:rowOff>
    </xdr:to>
    <xdr:cxnSp macro="">
      <xdr:nvCxnSpPr>
        <xdr:cNvPr id="308" name="直線コネクタ 307"/>
        <xdr:cNvCxnSpPr/>
      </xdr:nvCxnSpPr>
      <xdr:spPr>
        <a:xfrm>
          <a:off x="13893800" y="62169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9" name="フローチャート: 判断 30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0" name="テキスト ボックス 30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44704</xdr:rowOff>
    </xdr:to>
    <xdr:cxnSp macro="">
      <xdr:nvCxnSpPr>
        <xdr:cNvPr id="311" name="直線コネクタ 310"/>
        <xdr:cNvCxnSpPr/>
      </xdr:nvCxnSpPr>
      <xdr:spPr>
        <a:xfrm>
          <a:off x="13004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1" name="楕円 320"/>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2"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5" name="楕円 324"/>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6" name="テキスト ボックス 325"/>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7" name="楕円 326"/>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8" name="テキスト ボックス 327"/>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9" name="楕円 328"/>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0" name="テキスト ボックス 329"/>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en-US"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公債費に係る比率は類似団体平均を</a:t>
          </a:r>
          <a:r>
            <a:rPr lang="en-US" altLang="ja-JP" sz="1100">
              <a:solidFill>
                <a:sysClr val="windowText" lastClr="000000"/>
              </a:solidFill>
              <a:effectLst/>
              <a:latin typeface="+mn-lt"/>
              <a:ea typeface="+mn-ea"/>
              <a:cs typeface="+mn-cs"/>
            </a:rPr>
            <a:t>5.1</a:t>
          </a:r>
          <a:r>
            <a:rPr lang="ja-JP" altLang="ja-JP" sz="1100">
              <a:solidFill>
                <a:sysClr val="windowText" lastClr="000000"/>
              </a:solidFill>
              <a:effectLst/>
              <a:latin typeface="+mn-lt"/>
              <a:ea typeface="+mn-ea"/>
              <a:cs typeface="+mn-cs"/>
            </a:rPr>
            <a:t>ポイント下回っている</a:t>
          </a:r>
          <a:r>
            <a:rPr lang="ja-JP" altLang="en-US" sz="1100">
              <a:solidFill>
                <a:sysClr val="windowText" lastClr="000000"/>
              </a:solidFill>
              <a:effectLst/>
              <a:latin typeface="+mn-lt"/>
              <a:ea typeface="+mn-ea"/>
              <a:cs typeface="+mn-cs"/>
            </a:rPr>
            <a:t>。しかしながら、</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年度に借入を行った大型事業の元金の償還が開始となったことにより前年度比</a:t>
          </a:r>
          <a:r>
            <a:rPr lang="en-US" altLang="ja-JP" sz="1100">
              <a:solidFill>
                <a:sysClr val="windowText" lastClr="000000"/>
              </a:solidFill>
              <a:effectLst/>
              <a:latin typeface="+mn-lt"/>
              <a:ea typeface="+mn-ea"/>
              <a:cs typeface="+mn-cs"/>
            </a:rPr>
            <a:t>29,414</a:t>
          </a:r>
          <a:r>
            <a:rPr lang="ja-JP" altLang="ja-JP" sz="1100">
              <a:solidFill>
                <a:sysClr val="windowText" lastClr="000000"/>
              </a:solidFill>
              <a:effectLst/>
              <a:latin typeface="+mn-lt"/>
              <a:ea typeface="+mn-ea"/>
              <a:cs typeface="+mn-cs"/>
            </a:rPr>
            <a:t>円の増となったこと、分母の要素である地方交付税の減による経常一般財源の減</a:t>
          </a:r>
          <a:r>
            <a:rPr lang="ja-JP" altLang="en-US" sz="1100">
              <a:solidFill>
                <a:sysClr val="windowText" lastClr="000000"/>
              </a:solidFill>
              <a:effectLst/>
              <a:latin typeface="+mn-lt"/>
              <a:ea typeface="+mn-ea"/>
              <a:cs typeface="+mn-cs"/>
            </a:rPr>
            <a:t>等により、</a:t>
          </a:r>
          <a:r>
            <a:rPr lang="ja-JP" altLang="ja-JP" sz="1100">
              <a:solidFill>
                <a:sysClr val="windowText" lastClr="000000"/>
              </a:solidFill>
              <a:effectLst/>
              <a:latin typeface="+mn-lt"/>
              <a:ea typeface="+mn-ea"/>
              <a:cs typeface="+mn-cs"/>
            </a:rPr>
            <a:t>前年</a:t>
          </a:r>
          <a:r>
            <a:rPr lang="ja-JP" altLang="en-US" sz="1100">
              <a:solidFill>
                <a:sysClr val="windowText" lastClr="000000"/>
              </a:solidFill>
              <a:effectLst/>
              <a:latin typeface="+mn-lt"/>
              <a:ea typeface="+mn-ea"/>
              <a:cs typeface="+mn-cs"/>
            </a:rPr>
            <a:t>度から</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ポイント増となった。</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今後、</a:t>
          </a:r>
          <a:r>
            <a:rPr lang="ja-JP" altLang="ja-JP" sz="1100">
              <a:solidFill>
                <a:sysClr val="windowText" lastClr="000000"/>
              </a:solidFill>
              <a:effectLst/>
              <a:latin typeface="+mn-lt"/>
              <a:ea typeface="+mn-ea"/>
              <a:cs typeface="+mn-cs"/>
            </a:rPr>
            <a:t>義務教育学校整備事業等の大型事業が予定されており、人口減少により普通交付税の減少も見込まれているため、比率は増加していく見込みであるが、引き続き厳正な事業計画に基づき、費用対効果の十分な検討に加えて、後年度負担軽減など多角的な視点からの検討により地方債充当事業の取捨選択を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27939</xdr:rowOff>
    </xdr:to>
    <xdr:cxnSp macro="">
      <xdr:nvCxnSpPr>
        <xdr:cNvPr id="362" name="直線コネクタ 361"/>
        <xdr:cNvCxnSpPr/>
      </xdr:nvCxnSpPr>
      <xdr:spPr>
        <a:xfrm>
          <a:off x="3987800" y="12981940"/>
          <a:ext cx="8382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165100</xdr:rowOff>
    </xdr:to>
    <xdr:cxnSp macro="">
      <xdr:nvCxnSpPr>
        <xdr:cNvPr id="365" name="直線コネクタ 364"/>
        <xdr:cNvCxnSpPr/>
      </xdr:nvCxnSpPr>
      <xdr:spPr>
        <a:xfrm flipV="1">
          <a:off x="3098800" y="12981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50800</xdr:rowOff>
    </xdr:to>
    <xdr:cxnSp macro="">
      <xdr:nvCxnSpPr>
        <xdr:cNvPr id="368" name="直線コネクタ 367"/>
        <xdr:cNvCxnSpPr/>
      </xdr:nvCxnSpPr>
      <xdr:spPr>
        <a:xfrm flipV="1">
          <a:off x="2209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69" name="フローチャート: 判断 368"/>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70" name="テキスト ボックス 369"/>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62230</xdr:rowOff>
    </xdr:to>
    <xdr:cxnSp macro="">
      <xdr:nvCxnSpPr>
        <xdr:cNvPr id="371" name="直線コネクタ 370"/>
        <xdr:cNvCxnSpPr/>
      </xdr:nvCxnSpPr>
      <xdr:spPr>
        <a:xfrm flipV="1">
          <a:off x="1320800" y="13081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1" name="楕円 380"/>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2"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83" name="楕円 382"/>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84" name="テキスト ボックス 383"/>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5" name="楕円 384"/>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6" name="テキスト ボックス 385"/>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7" name="楕円 386"/>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8" name="テキスト ボックス 387"/>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9" name="楕円 388"/>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90" name="テキスト ボックス 389"/>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ysClr val="windowText" lastClr="000000"/>
              </a:solidFill>
              <a:effectLst/>
              <a:latin typeface="+mn-lt"/>
              <a:ea typeface="+mn-ea"/>
              <a:cs typeface="+mn-cs"/>
            </a:rPr>
            <a:t>物件費</a:t>
          </a:r>
          <a:r>
            <a:rPr lang="ja-JP" altLang="en-US" sz="1100">
              <a:solidFill>
                <a:sysClr val="windowText" lastClr="000000"/>
              </a:solidFill>
              <a:effectLst/>
              <a:latin typeface="+mn-lt"/>
              <a:ea typeface="+mn-ea"/>
              <a:cs typeface="+mn-cs"/>
            </a:rPr>
            <a:t>、補</a:t>
          </a:r>
          <a:r>
            <a:rPr lang="ja-JP" altLang="ja-JP" sz="1100">
              <a:solidFill>
                <a:sysClr val="windowText" lastClr="000000"/>
              </a:solidFill>
              <a:effectLst/>
              <a:latin typeface="+mn-lt"/>
              <a:ea typeface="+mn-ea"/>
              <a:cs typeface="+mn-cs"/>
            </a:rPr>
            <a:t>助費等</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維持補修費</a:t>
          </a:r>
          <a:r>
            <a:rPr lang="ja-JP" altLang="en-US" sz="1100">
              <a:solidFill>
                <a:sysClr val="windowText" lastClr="000000"/>
              </a:solidFill>
              <a:effectLst/>
              <a:latin typeface="+mn-lt"/>
              <a:ea typeface="+mn-ea"/>
              <a:cs typeface="+mn-cs"/>
            </a:rPr>
            <a:t>、繰出金の増</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普通</a:t>
          </a:r>
          <a:r>
            <a:rPr lang="ja-JP" altLang="ja-JP" sz="1100">
              <a:solidFill>
                <a:sysClr val="windowText" lastClr="000000"/>
              </a:solidFill>
              <a:effectLst/>
              <a:latin typeface="+mn-lt"/>
              <a:ea typeface="+mn-ea"/>
              <a:cs typeface="+mn-cs"/>
            </a:rPr>
            <a:t>交付税の減による経常一般財源の減</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前年度比</a:t>
          </a:r>
          <a:r>
            <a:rPr lang="en-US" altLang="ja-JP" sz="1100">
              <a:solidFill>
                <a:sysClr val="windowText" lastClr="000000"/>
              </a:solidFill>
              <a:effectLst/>
              <a:latin typeface="+mn-lt"/>
              <a:ea typeface="+mn-ea"/>
              <a:cs typeface="+mn-cs"/>
            </a:rPr>
            <a:t>9.5</a:t>
          </a:r>
          <a:r>
            <a:rPr lang="ja-JP" altLang="ja-JP" sz="1100">
              <a:solidFill>
                <a:sysClr val="windowText" lastClr="000000"/>
              </a:solidFill>
              <a:effectLst/>
              <a:latin typeface="+mn-lt"/>
              <a:ea typeface="+mn-ea"/>
              <a:cs typeface="+mn-cs"/>
            </a:rPr>
            <a:t>ポイント増となり、類似団体平均を</a:t>
          </a:r>
          <a:r>
            <a:rPr lang="en-US" altLang="ja-JP" sz="1100">
              <a:solidFill>
                <a:sysClr val="windowText" lastClr="000000"/>
              </a:solidFill>
              <a:effectLst/>
              <a:latin typeface="+mn-lt"/>
              <a:ea typeface="+mn-ea"/>
              <a:cs typeface="+mn-cs"/>
            </a:rPr>
            <a:t>11.7</a:t>
          </a:r>
          <a:r>
            <a:rPr lang="ja-JP" altLang="ja-JP" sz="1100">
              <a:solidFill>
                <a:sysClr val="windowText" lastClr="000000"/>
              </a:solidFill>
              <a:effectLst/>
              <a:latin typeface="+mn-lt"/>
              <a:ea typeface="+mn-ea"/>
              <a:cs typeface="+mn-cs"/>
            </a:rPr>
            <a:t>ポイント上回っている。</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今後、</a:t>
          </a:r>
          <a:r>
            <a:rPr lang="ja-JP" altLang="ja-JP" sz="1100">
              <a:solidFill>
                <a:sysClr val="windowText" lastClr="000000"/>
              </a:solidFill>
              <a:effectLst/>
              <a:latin typeface="+mn-lt"/>
              <a:ea typeface="+mn-ea"/>
              <a:cs typeface="+mn-cs"/>
            </a:rPr>
            <a:t>既存事業の内容を再度精査し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費用対効果の検討、利用料、使用料が伴うものは、適正な料金設定を図るなどの改善を検討</a:t>
          </a:r>
          <a:r>
            <a:rPr lang="ja-JP" altLang="en-US" sz="1100">
              <a:solidFill>
                <a:sysClr val="windowText" lastClr="000000"/>
              </a:solidFill>
              <a:effectLst/>
              <a:latin typeface="+mn-lt"/>
              <a:ea typeface="+mn-ea"/>
              <a:cs typeface="+mn-cs"/>
            </a:rPr>
            <a:t>し、今後増加が予想される</a:t>
          </a:r>
          <a:r>
            <a:rPr lang="ja-JP" altLang="ja-JP" sz="1100">
              <a:solidFill>
                <a:sysClr val="windowText" lastClr="000000"/>
              </a:solidFill>
              <a:effectLst/>
              <a:latin typeface="+mn-lt"/>
              <a:ea typeface="+mn-ea"/>
              <a:cs typeface="+mn-cs"/>
            </a:rPr>
            <a:t>繰出金については、特別会計</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独立採算の原則に立ち返り、上下水道料金及び保険料の適正化を図る等、より一層経営改善に努めていく。</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80</xdr:row>
      <xdr:rowOff>48623</xdr:rowOff>
    </xdr:to>
    <xdr:cxnSp macro="">
      <xdr:nvCxnSpPr>
        <xdr:cNvPr id="425" name="直線コネクタ 424"/>
        <xdr:cNvCxnSpPr/>
      </xdr:nvCxnSpPr>
      <xdr:spPr>
        <a:xfrm>
          <a:off x="15671800" y="13454380"/>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45357</xdr:rowOff>
    </xdr:from>
    <xdr:to>
      <xdr:col>78</xdr:col>
      <xdr:colOff>69850</xdr:colOff>
      <xdr:row>78</xdr:row>
      <xdr:rowOff>81280</xdr:rowOff>
    </xdr:to>
    <xdr:cxnSp macro="">
      <xdr:nvCxnSpPr>
        <xdr:cNvPr id="428" name="直線コネクタ 427"/>
        <xdr:cNvCxnSpPr/>
      </xdr:nvCxnSpPr>
      <xdr:spPr>
        <a:xfrm>
          <a:off x="14782800" y="134184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56787</xdr:rowOff>
    </xdr:from>
    <xdr:to>
      <xdr:col>73</xdr:col>
      <xdr:colOff>180975</xdr:colOff>
      <xdr:row>78</xdr:row>
      <xdr:rowOff>45357</xdr:rowOff>
    </xdr:to>
    <xdr:cxnSp macro="">
      <xdr:nvCxnSpPr>
        <xdr:cNvPr id="431" name="直線コネクタ 430"/>
        <xdr:cNvCxnSpPr/>
      </xdr:nvCxnSpPr>
      <xdr:spPr>
        <a:xfrm>
          <a:off x="13893800" y="1325843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146594</xdr:rowOff>
    </xdr:from>
    <xdr:to>
      <xdr:col>69</xdr:col>
      <xdr:colOff>92075</xdr:colOff>
      <xdr:row>77</xdr:row>
      <xdr:rowOff>56787</xdr:rowOff>
    </xdr:to>
    <xdr:cxnSp macro="">
      <xdr:nvCxnSpPr>
        <xdr:cNvPr id="434" name="直線コネクタ 433"/>
        <xdr:cNvCxnSpPr/>
      </xdr:nvCxnSpPr>
      <xdr:spPr>
        <a:xfrm>
          <a:off x="13004800" y="131767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169273</xdr:rowOff>
    </xdr:from>
    <xdr:to>
      <xdr:col>82</xdr:col>
      <xdr:colOff>158750</xdr:colOff>
      <xdr:row>80</xdr:row>
      <xdr:rowOff>99423</xdr:rowOff>
    </xdr:to>
    <xdr:sp macro="" textlink="">
      <xdr:nvSpPr>
        <xdr:cNvPr id="444" name="楕円 443"/>
        <xdr:cNvSpPr/>
      </xdr:nvSpPr>
      <xdr:spPr>
        <a:xfrm>
          <a:off x="164592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141350</xdr:rowOff>
    </xdr:from>
    <xdr:ext cx="762000" cy="259045"/>
    <xdr:sp macro="" textlink="">
      <xdr:nvSpPr>
        <xdr:cNvPr id="445" name="公債費以外該当値テキスト"/>
        <xdr:cNvSpPr txBox="1"/>
      </xdr:nvSpPr>
      <xdr:spPr>
        <a:xfrm>
          <a:off x="165989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6" name="楕円 445"/>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7" name="テキスト ボックス 44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166007</xdr:rowOff>
    </xdr:from>
    <xdr:to>
      <xdr:col>74</xdr:col>
      <xdr:colOff>31750</xdr:colOff>
      <xdr:row>78</xdr:row>
      <xdr:rowOff>96157</xdr:rowOff>
    </xdr:to>
    <xdr:sp macro="" textlink="">
      <xdr:nvSpPr>
        <xdr:cNvPr id="448" name="楕円 447"/>
        <xdr:cNvSpPr/>
      </xdr:nvSpPr>
      <xdr:spPr>
        <a:xfrm>
          <a:off x="14732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80934</xdr:rowOff>
    </xdr:from>
    <xdr:ext cx="762000" cy="259045"/>
    <xdr:sp macro="" textlink="">
      <xdr:nvSpPr>
        <xdr:cNvPr id="449" name="テキスト ボックス 448"/>
        <xdr:cNvSpPr txBox="1"/>
      </xdr:nvSpPr>
      <xdr:spPr>
        <a:xfrm>
          <a:off x="14401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5987</xdr:rowOff>
    </xdr:from>
    <xdr:to>
      <xdr:col>69</xdr:col>
      <xdr:colOff>142875</xdr:colOff>
      <xdr:row>77</xdr:row>
      <xdr:rowOff>107587</xdr:rowOff>
    </xdr:to>
    <xdr:sp macro="" textlink="">
      <xdr:nvSpPr>
        <xdr:cNvPr id="450" name="楕円 449"/>
        <xdr:cNvSpPr/>
      </xdr:nvSpPr>
      <xdr:spPr>
        <a:xfrm>
          <a:off x="13843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117764</xdr:rowOff>
    </xdr:from>
    <xdr:ext cx="762000" cy="259045"/>
    <xdr:sp macro="" textlink="">
      <xdr:nvSpPr>
        <xdr:cNvPr id="451" name="テキスト ボックス 450"/>
        <xdr:cNvSpPr txBox="1"/>
      </xdr:nvSpPr>
      <xdr:spPr>
        <a:xfrm>
          <a:off x="13512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95794</xdr:rowOff>
    </xdr:from>
    <xdr:to>
      <xdr:col>65</xdr:col>
      <xdr:colOff>53975</xdr:colOff>
      <xdr:row>77</xdr:row>
      <xdr:rowOff>25944</xdr:rowOff>
    </xdr:to>
    <xdr:sp macro="" textlink="">
      <xdr:nvSpPr>
        <xdr:cNvPr id="452" name="楕円 451"/>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36121</xdr:rowOff>
    </xdr:from>
    <xdr:ext cx="762000" cy="259045"/>
    <xdr:sp macro="" textlink="">
      <xdr:nvSpPr>
        <xdr:cNvPr id="453" name="テキスト ボックス 452"/>
        <xdr:cNvSpPr txBox="1"/>
      </xdr:nvSpPr>
      <xdr:spPr>
        <a:xfrm>
          <a:off x="12623800" y="128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113266</xdr:rowOff>
    </xdr:from>
    <xdr:to>
      <xdr:col>29</xdr:col>
      <xdr:colOff>127000</xdr:colOff>
      <xdr:row>18</xdr:row>
      <xdr:rowOff>127538</xdr:rowOff>
    </xdr:to>
    <xdr:cxnSp macro="">
      <xdr:nvCxnSpPr>
        <xdr:cNvPr id="51" name="直線コネクタ 50"/>
        <xdr:cNvCxnSpPr/>
      </xdr:nvCxnSpPr>
      <xdr:spPr bwMode="auto">
        <a:xfrm flipV="1">
          <a:off x="5003800" y="3246991"/>
          <a:ext cx="6477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127538</xdr:rowOff>
    </xdr:from>
    <xdr:to>
      <xdr:col>26</xdr:col>
      <xdr:colOff>50800</xdr:colOff>
      <xdr:row>18</xdr:row>
      <xdr:rowOff>129166</xdr:rowOff>
    </xdr:to>
    <xdr:cxnSp macro="">
      <xdr:nvCxnSpPr>
        <xdr:cNvPr id="54" name="直線コネクタ 53"/>
        <xdr:cNvCxnSpPr/>
      </xdr:nvCxnSpPr>
      <xdr:spPr bwMode="auto">
        <a:xfrm flipV="1">
          <a:off x="4305300" y="3261263"/>
          <a:ext cx="698500" cy="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129166</xdr:rowOff>
    </xdr:from>
    <xdr:to>
      <xdr:col>22</xdr:col>
      <xdr:colOff>114300</xdr:colOff>
      <xdr:row>18</xdr:row>
      <xdr:rowOff>144644</xdr:rowOff>
    </xdr:to>
    <xdr:cxnSp macro="">
      <xdr:nvCxnSpPr>
        <xdr:cNvPr id="57" name="直線コネクタ 56"/>
        <xdr:cNvCxnSpPr/>
      </xdr:nvCxnSpPr>
      <xdr:spPr bwMode="auto">
        <a:xfrm flipV="1">
          <a:off x="3606800" y="3262891"/>
          <a:ext cx="698500" cy="15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116493</xdr:rowOff>
    </xdr:from>
    <xdr:to>
      <xdr:col>22</xdr:col>
      <xdr:colOff>165100</xdr:colOff>
      <xdr:row>19</xdr:row>
      <xdr:rowOff>46644</xdr:rowOff>
    </xdr:to>
    <xdr:sp macro="" textlink="">
      <xdr:nvSpPr>
        <xdr:cNvPr id="58" name="フローチャート: 判断 57"/>
        <xdr:cNvSpPr/>
      </xdr:nvSpPr>
      <xdr:spPr bwMode="auto">
        <a:xfrm>
          <a:off x="42545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31421</xdr:rowOff>
    </xdr:from>
    <xdr:ext cx="762000" cy="259045"/>
    <xdr:sp macro="" textlink="">
      <xdr:nvSpPr>
        <xdr:cNvPr id="59" name="テキスト ボックス 58"/>
        <xdr:cNvSpPr txBox="1"/>
      </xdr:nvSpPr>
      <xdr:spPr>
        <a:xfrm>
          <a:off x="39243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144644</xdr:rowOff>
    </xdr:from>
    <xdr:to>
      <xdr:col>18</xdr:col>
      <xdr:colOff>177800</xdr:colOff>
      <xdr:row>18</xdr:row>
      <xdr:rowOff>158635</xdr:rowOff>
    </xdr:to>
    <xdr:cxnSp macro="">
      <xdr:nvCxnSpPr>
        <xdr:cNvPr id="60" name="直線コネクタ 59"/>
        <xdr:cNvCxnSpPr/>
      </xdr:nvCxnSpPr>
      <xdr:spPr bwMode="auto">
        <a:xfrm flipV="1">
          <a:off x="2908300" y="3278369"/>
          <a:ext cx="6985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62466</xdr:rowOff>
    </xdr:from>
    <xdr:to>
      <xdr:col>29</xdr:col>
      <xdr:colOff>177800</xdr:colOff>
      <xdr:row>18</xdr:row>
      <xdr:rowOff>164066</xdr:rowOff>
    </xdr:to>
    <xdr:sp macro="" textlink="">
      <xdr:nvSpPr>
        <xdr:cNvPr id="70" name="楕円 69"/>
        <xdr:cNvSpPr/>
      </xdr:nvSpPr>
      <xdr:spPr bwMode="auto">
        <a:xfrm>
          <a:off x="5600700" y="319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34543</xdr:rowOff>
    </xdr:from>
    <xdr:ext cx="762000" cy="259045"/>
    <xdr:sp macro="" textlink="">
      <xdr:nvSpPr>
        <xdr:cNvPr id="71" name="人口1人当たり決算額の推移該当値テキスト130"/>
        <xdr:cNvSpPr txBox="1"/>
      </xdr:nvSpPr>
      <xdr:spPr>
        <a:xfrm>
          <a:off x="5740400" y="316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76738</xdr:rowOff>
    </xdr:from>
    <xdr:to>
      <xdr:col>26</xdr:col>
      <xdr:colOff>101600</xdr:colOff>
      <xdr:row>19</xdr:row>
      <xdr:rowOff>6888</xdr:rowOff>
    </xdr:to>
    <xdr:sp macro="" textlink="">
      <xdr:nvSpPr>
        <xdr:cNvPr id="72" name="楕円 71"/>
        <xdr:cNvSpPr/>
      </xdr:nvSpPr>
      <xdr:spPr bwMode="auto">
        <a:xfrm>
          <a:off x="4953000" y="321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163115</xdr:rowOff>
    </xdr:from>
    <xdr:ext cx="736600" cy="259045"/>
    <xdr:sp macro="" textlink="">
      <xdr:nvSpPr>
        <xdr:cNvPr id="73" name="テキスト ボックス 72"/>
        <xdr:cNvSpPr txBox="1"/>
      </xdr:nvSpPr>
      <xdr:spPr>
        <a:xfrm>
          <a:off x="4622800" y="329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78366</xdr:rowOff>
    </xdr:from>
    <xdr:to>
      <xdr:col>22</xdr:col>
      <xdr:colOff>165100</xdr:colOff>
      <xdr:row>19</xdr:row>
      <xdr:rowOff>8517</xdr:rowOff>
    </xdr:to>
    <xdr:sp macro="" textlink="">
      <xdr:nvSpPr>
        <xdr:cNvPr id="74" name="楕円 73"/>
        <xdr:cNvSpPr/>
      </xdr:nvSpPr>
      <xdr:spPr bwMode="auto">
        <a:xfrm>
          <a:off x="4254500" y="32120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18693</xdr:rowOff>
    </xdr:from>
    <xdr:ext cx="762000" cy="259045"/>
    <xdr:sp macro="" textlink="">
      <xdr:nvSpPr>
        <xdr:cNvPr id="75" name="テキスト ボックス 74"/>
        <xdr:cNvSpPr txBox="1"/>
      </xdr:nvSpPr>
      <xdr:spPr>
        <a:xfrm>
          <a:off x="3924300" y="29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93844</xdr:rowOff>
    </xdr:from>
    <xdr:to>
      <xdr:col>19</xdr:col>
      <xdr:colOff>38100</xdr:colOff>
      <xdr:row>19</xdr:row>
      <xdr:rowOff>23994</xdr:rowOff>
    </xdr:to>
    <xdr:sp macro="" textlink="">
      <xdr:nvSpPr>
        <xdr:cNvPr id="76" name="楕円 75"/>
        <xdr:cNvSpPr/>
      </xdr:nvSpPr>
      <xdr:spPr bwMode="auto">
        <a:xfrm>
          <a:off x="3556000" y="322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8771</xdr:rowOff>
    </xdr:from>
    <xdr:ext cx="762000" cy="259045"/>
    <xdr:sp macro="" textlink="">
      <xdr:nvSpPr>
        <xdr:cNvPr id="77" name="テキスト ボックス 76"/>
        <xdr:cNvSpPr txBox="1"/>
      </xdr:nvSpPr>
      <xdr:spPr>
        <a:xfrm>
          <a:off x="3225800" y="33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107835</xdr:rowOff>
    </xdr:from>
    <xdr:to>
      <xdr:col>15</xdr:col>
      <xdr:colOff>101600</xdr:colOff>
      <xdr:row>19</xdr:row>
      <xdr:rowOff>37985</xdr:rowOff>
    </xdr:to>
    <xdr:sp macro="" textlink="">
      <xdr:nvSpPr>
        <xdr:cNvPr id="78" name="楕円 77"/>
        <xdr:cNvSpPr/>
      </xdr:nvSpPr>
      <xdr:spPr bwMode="auto">
        <a:xfrm>
          <a:off x="2857500" y="32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22762</xdr:rowOff>
    </xdr:from>
    <xdr:ext cx="762000" cy="259045"/>
    <xdr:sp macro="" textlink="">
      <xdr:nvSpPr>
        <xdr:cNvPr id="79" name="テキスト ボックス 78"/>
        <xdr:cNvSpPr txBox="1"/>
      </xdr:nvSpPr>
      <xdr:spPr>
        <a:xfrm>
          <a:off x="2527300" y="332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165367</xdr:rowOff>
    </xdr:from>
    <xdr:to>
      <xdr:col>29</xdr:col>
      <xdr:colOff>127000</xdr:colOff>
      <xdr:row>35</xdr:row>
      <xdr:rowOff>225511</xdr:rowOff>
    </xdr:to>
    <xdr:cxnSp macro="">
      <xdr:nvCxnSpPr>
        <xdr:cNvPr id="112" name="直線コネクタ 111"/>
        <xdr:cNvCxnSpPr/>
      </xdr:nvCxnSpPr>
      <xdr:spPr bwMode="auto">
        <a:xfrm flipV="1">
          <a:off x="5003800" y="6775717"/>
          <a:ext cx="647700" cy="6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150144</xdr:rowOff>
    </xdr:from>
    <xdr:ext cx="762000" cy="259045"/>
    <xdr:sp macro="" textlink="">
      <xdr:nvSpPr>
        <xdr:cNvPr id="113" name="人口1人当たり決算額の推移平均値テキスト445"/>
        <xdr:cNvSpPr txBox="1"/>
      </xdr:nvSpPr>
      <xdr:spPr>
        <a:xfrm>
          <a:off x="5740400" y="6760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203178</xdr:rowOff>
    </xdr:from>
    <xdr:to>
      <xdr:col>26</xdr:col>
      <xdr:colOff>50800</xdr:colOff>
      <xdr:row>35</xdr:row>
      <xdr:rowOff>225511</xdr:rowOff>
    </xdr:to>
    <xdr:cxnSp macro="">
      <xdr:nvCxnSpPr>
        <xdr:cNvPr id="115" name="直線コネクタ 114"/>
        <xdr:cNvCxnSpPr/>
      </xdr:nvCxnSpPr>
      <xdr:spPr bwMode="auto">
        <a:xfrm>
          <a:off x="4305300" y="6813528"/>
          <a:ext cx="698500" cy="22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176294</xdr:rowOff>
    </xdr:from>
    <xdr:to>
      <xdr:col>22</xdr:col>
      <xdr:colOff>114300</xdr:colOff>
      <xdr:row>35</xdr:row>
      <xdr:rowOff>203178</xdr:rowOff>
    </xdr:to>
    <xdr:cxnSp macro="">
      <xdr:nvCxnSpPr>
        <xdr:cNvPr id="118" name="直線コネクタ 117"/>
        <xdr:cNvCxnSpPr/>
      </xdr:nvCxnSpPr>
      <xdr:spPr bwMode="auto">
        <a:xfrm>
          <a:off x="3606800" y="6786644"/>
          <a:ext cx="698500" cy="26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9" name="フローチャート: 判断 118"/>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20" name="テキスト ボックス 119"/>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158021</xdr:rowOff>
    </xdr:from>
    <xdr:to>
      <xdr:col>18</xdr:col>
      <xdr:colOff>177800</xdr:colOff>
      <xdr:row>35</xdr:row>
      <xdr:rowOff>176294</xdr:rowOff>
    </xdr:to>
    <xdr:cxnSp macro="">
      <xdr:nvCxnSpPr>
        <xdr:cNvPr id="121" name="直線コネクタ 120"/>
        <xdr:cNvCxnSpPr/>
      </xdr:nvCxnSpPr>
      <xdr:spPr bwMode="auto">
        <a:xfrm>
          <a:off x="2908300" y="6768371"/>
          <a:ext cx="698500" cy="1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114567</xdr:rowOff>
    </xdr:from>
    <xdr:to>
      <xdr:col>29</xdr:col>
      <xdr:colOff>177800</xdr:colOff>
      <xdr:row>35</xdr:row>
      <xdr:rowOff>216167</xdr:rowOff>
    </xdr:to>
    <xdr:sp macro="" textlink="">
      <xdr:nvSpPr>
        <xdr:cNvPr id="131" name="楕円 130"/>
        <xdr:cNvSpPr/>
      </xdr:nvSpPr>
      <xdr:spPr bwMode="auto">
        <a:xfrm>
          <a:off x="5600700" y="672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302544</xdr:rowOff>
    </xdr:from>
    <xdr:ext cx="762000" cy="259045"/>
    <xdr:sp macro="" textlink="">
      <xdr:nvSpPr>
        <xdr:cNvPr id="132" name="人口1人当たり決算額の推移該当値テキスト445"/>
        <xdr:cNvSpPr txBox="1"/>
      </xdr:nvSpPr>
      <xdr:spPr>
        <a:xfrm>
          <a:off x="57404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174711</xdr:rowOff>
    </xdr:from>
    <xdr:to>
      <xdr:col>26</xdr:col>
      <xdr:colOff>101600</xdr:colOff>
      <xdr:row>35</xdr:row>
      <xdr:rowOff>276311</xdr:rowOff>
    </xdr:to>
    <xdr:sp macro="" textlink="">
      <xdr:nvSpPr>
        <xdr:cNvPr id="133" name="楕円 132"/>
        <xdr:cNvSpPr/>
      </xdr:nvSpPr>
      <xdr:spPr bwMode="auto">
        <a:xfrm>
          <a:off x="4953000" y="678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286488</xdr:rowOff>
    </xdr:from>
    <xdr:ext cx="736600" cy="259045"/>
    <xdr:sp macro="" textlink="">
      <xdr:nvSpPr>
        <xdr:cNvPr id="134" name="テキスト ボックス 133"/>
        <xdr:cNvSpPr txBox="1"/>
      </xdr:nvSpPr>
      <xdr:spPr>
        <a:xfrm>
          <a:off x="4622800" y="655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152378</xdr:rowOff>
    </xdr:from>
    <xdr:to>
      <xdr:col>22</xdr:col>
      <xdr:colOff>165100</xdr:colOff>
      <xdr:row>35</xdr:row>
      <xdr:rowOff>253978</xdr:rowOff>
    </xdr:to>
    <xdr:sp macro="" textlink="">
      <xdr:nvSpPr>
        <xdr:cNvPr id="135" name="楕円 134"/>
        <xdr:cNvSpPr/>
      </xdr:nvSpPr>
      <xdr:spPr bwMode="auto">
        <a:xfrm>
          <a:off x="4254500" y="676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264155</xdr:rowOff>
    </xdr:from>
    <xdr:ext cx="762000" cy="259045"/>
    <xdr:sp macro="" textlink="">
      <xdr:nvSpPr>
        <xdr:cNvPr id="136" name="テキスト ボックス 135"/>
        <xdr:cNvSpPr txBox="1"/>
      </xdr:nvSpPr>
      <xdr:spPr>
        <a:xfrm>
          <a:off x="3924300" y="653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125494</xdr:rowOff>
    </xdr:from>
    <xdr:to>
      <xdr:col>19</xdr:col>
      <xdr:colOff>38100</xdr:colOff>
      <xdr:row>35</xdr:row>
      <xdr:rowOff>227094</xdr:rowOff>
    </xdr:to>
    <xdr:sp macro="" textlink="">
      <xdr:nvSpPr>
        <xdr:cNvPr id="137" name="楕円 136"/>
        <xdr:cNvSpPr/>
      </xdr:nvSpPr>
      <xdr:spPr bwMode="auto">
        <a:xfrm>
          <a:off x="3556000" y="673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237271</xdr:rowOff>
    </xdr:from>
    <xdr:ext cx="762000" cy="259045"/>
    <xdr:sp macro="" textlink="">
      <xdr:nvSpPr>
        <xdr:cNvPr id="138" name="テキスト ボックス 137"/>
        <xdr:cNvSpPr txBox="1"/>
      </xdr:nvSpPr>
      <xdr:spPr>
        <a:xfrm>
          <a:off x="3225800" y="650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107221</xdr:rowOff>
    </xdr:from>
    <xdr:to>
      <xdr:col>15</xdr:col>
      <xdr:colOff>101600</xdr:colOff>
      <xdr:row>35</xdr:row>
      <xdr:rowOff>208821</xdr:rowOff>
    </xdr:to>
    <xdr:sp macro="" textlink="">
      <xdr:nvSpPr>
        <xdr:cNvPr id="139" name="楕円 138"/>
        <xdr:cNvSpPr/>
      </xdr:nvSpPr>
      <xdr:spPr bwMode="auto">
        <a:xfrm>
          <a:off x="2857500" y="671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218998</xdr:rowOff>
    </xdr:from>
    <xdr:ext cx="762000" cy="259045"/>
    <xdr:sp macro="" textlink="">
      <xdr:nvSpPr>
        <xdr:cNvPr id="140" name="テキスト ボックス 139"/>
        <xdr:cNvSpPr txBox="1"/>
      </xdr:nvSpPr>
      <xdr:spPr>
        <a:xfrm>
          <a:off x="2527300" y="648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3,374
3,354
282.13
3,619,298
3,469,307
123,118
2,108,075
3,133,416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xdr:rowOff>
    </xdr:from>
    <xdr:to>
      <xdr:col>24</xdr:col>
      <xdr:colOff>63500</xdr:colOff>
      <xdr:row>38</xdr:row>
      <xdr:rowOff>10240</xdr:rowOff>
    </xdr:to>
    <xdr:cxnSp macro="">
      <xdr:nvCxnSpPr>
        <xdr:cNvPr id="60" name="直線コネクタ 59"/>
        <xdr:cNvCxnSpPr/>
      </xdr:nvCxnSpPr>
      <xdr:spPr>
        <a:xfrm flipV="1">
          <a:off x="3797300" y="6515179"/>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9605</xdr:rowOff>
    </xdr:from>
    <xdr:to>
      <xdr:col>19</xdr:col>
      <xdr:colOff>177800</xdr:colOff>
      <xdr:row>38</xdr:row>
      <xdr:rowOff>10240</xdr:rowOff>
    </xdr:to>
    <xdr:cxnSp macro="">
      <xdr:nvCxnSpPr>
        <xdr:cNvPr id="63" name="直線コネクタ 62"/>
        <xdr:cNvCxnSpPr/>
      </xdr:nvCxnSpPr>
      <xdr:spPr>
        <a:xfrm>
          <a:off x="2908300" y="652470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9605</xdr:rowOff>
    </xdr:from>
    <xdr:to>
      <xdr:col>15</xdr:col>
      <xdr:colOff>50800</xdr:colOff>
      <xdr:row>38</xdr:row>
      <xdr:rowOff>15091</xdr:rowOff>
    </xdr:to>
    <xdr:cxnSp macro="">
      <xdr:nvCxnSpPr>
        <xdr:cNvPr id="66" name="直線コネクタ 65"/>
        <xdr:cNvCxnSpPr/>
      </xdr:nvCxnSpPr>
      <xdr:spPr>
        <a:xfrm flipV="1">
          <a:off x="2019300" y="652470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147178</xdr:rowOff>
    </xdr:from>
    <xdr:to>
      <xdr:col>15</xdr:col>
      <xdr:colOff>101600</xdr:colOff>
      <xdr:row>38</xdr:row>
      <xdr:rowOff>77328</xdr:rowOff>
    </xdr:to>
    <xdr:sp macro="" textlink="">
      <xdr:nvSpPr>
        <xdr:cNvPr id="67" name="フローチャート: 判断 66"/>
        <xdr:cNvSpPr/>
      </xdr:nvSpPr>
      <xdr:spPr>
        <a:xfrm>
          <a:off x="2857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68455</xdr:rowOff>
    </xdr:from>
    <xdr:ext cx="599010" cy="259045"/>
    <xdr:sp macro="" textlink="">
      <xdr:nvSpPr>
        <xdr:cNvPr id="68" name="テキスト ボックス 67"/>
        <xdr:cNvSpPr txBox="1"/>
      </xdr:nvSpPr>
      <xdr:spPr>
        <a:xfrm>
          <a:off x="2608795" y="6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15091</xdr:rowOff>
    </xdr:from>
    <xdr:to>
      <xdr:col>10</xdr:col>
      <xdr:colOff>114300</xdr:colOff>
      <xdr:row>38</xdr:row>
      <xdr:rowOff>21707</xdr:rowOff>
    </xdr:to>
    <xdr:cxnSp macro="">
      <xdr:nvCxnSpPr>
        <xdr:cNvPr id="69" name="直線コネクタ 68"/>
        <xdr:cNvCxnSpPr/>
      </xdr:nvCxnSpPr>
      <xdr:spPr>
        <a:xfrm flipV="1">
          <a:off x="1130300" y="6530191"/>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120729</xdr:rowOff>
    </xdr:from>
    <xdr:to>
      <xdr:col>24</xdr:col>
      <xdr:colOff>114300</xdr:colOff>
      <xdr:row>38</xdr:row>
      <xdr:rowOff>50879</xdr:rowOff>
    </xdr:to>
    <xdr:sp macro="" textlink="">
      <xdr:nvSpPr>
        <xdr:cNvPr id="79" name="楕円 78"/>
        <xdr:cNvSpPr/>
      </xdr:nvSpPr>
      <xdr:spPr>
        <a:xfrm>
          <a:off x="4584700" y="646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39510</xdr:rowOff>
    </xdr:from>
    <xdr:ext cx="599010" cy="259045"/>
    <xdr:sp macro="" textlink="">
      <xdr:nvSpPr>
        <xdr:cNvPr id="80" name="人件費該当値テキスト"/>
        <xdr:cNvSpPr txBox="1"/>
      </xdr:nvSpPr>
      <xdr:spPr>
        <a:xfrm>
          <a:off x="4686300" y="638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130890</xdr:rowOff>
    </xdr:from>
    <xdr:to>
      <xdr:col>20</xdr:col>
      <xdr:colOff>38100</xdr:colOff>
      <xdr:row>38</xdr:row>
      <xdr:rowOff>61040</xdr:rowOff>
    </xdr:to>
    <xdr:sp macro="" textlink="">
      <xdr:nvSpPr>
        <xdr:cNvPr id="81" name="楕円 80"/>
        <xdr:cNvSpPr/>
      </xdr:nvSpPr>
      <xdr:spPr>
        <a:xfrm>
          <a:off x="3746500" y="64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52167</xdr:rowOff>
    </xdr:from>
    <xdr:ext cx="599010" cy="259045"/>
    <xdr:sp macro="" textlink="">
      <xdr:nvSpPr>
        <xdr:cNvPr id="82" name="テキスト ボックス 81"/>
        <xdr:cNvSpPr txBox="1"/>
      </xdr:nvSpPr>
      <xdr:spPr>
        <a:xfrm>
          <a:off x="3497795" y="656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130255</xdr:rowOff>
    </xdr:from>
    <xdr:to>
      <xdr:col>15</xdr:col>
      <xdr:colOff>101600</xdr:colOff>
      <xdr:row>38</xdr:row>
      <xdr:rowOff>60405</xdr:rowOff>
    </xdr:to>
    <xdr:sp macro="" textlink="">
      <xdr:nvSpPr>
        <xdr:cNvPr id="83" name="楕円 82"/>
        <xdr:cNvSpPr/>
      </xdr:nvSpPr>
      <xdr:spPr>
        <a:xfrm>
          <a:off x="2857500" y="64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76932</xdr:rowOff>
    </xdr:from>
    <xdr:ext cx="599010" cy="259045"/>
    <xdr:sp macro="" textlink="">
      <xdr:nvSpPr>
        <xdr:cNvPr id="84" name="テキスト ボックス 83"/>
        <xdr:cNvSpPr txBox="1"/>
      </xdr:nvSpPr>
      <xdr:spPr>
        <a:xfrm>
          <a:off x="2608795" y="624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135741</xdr:rowOff>
    </xdr:from>
    <xdr:to>
      <xdr:col>10</xdr:col>
      <xdr:colOff>165100</xdr:colOff>
      <xdr:row>38</xdr:row>
      <xdr:rowOff>65891</xdr:rowOff>
    </xdr:to>
    <xdr:sp macro="" textlink="">
      <xdr:nvSpPr>
        <xdr:cNvPr id="85" name="楕円 84"/>
        <xdr:cNvSpPr/>
      </xdr:nvSpPr>
      <xdr:spPr>
        <a:xfrm>
          <a:off x="1968500" y="64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57018</xdr:rowOff>
    </xdr:from>
    <xdr:ext cx="599010" cy="259045"/>
    <xdr:sp macro="" textlink="">
      <xdr:nvSpPr>
        <xdr:cNvPr id="86" name="テキスト ボックス 85"/>
        <xdr:cNvSpPr txBox="1"/>
      </xdr:nvSpPr>
      <xdr:spPr>
        <a:xfrm>
          <a:off x="1719795" y="65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142357</xdr:rowOff>
    </xdr:from>
    <xdr:to>
      <xdr:col>6</xdr:col>
      <xdr:colOff>38100</xdr:colOff>
      <xdr:row>38</xdr:row>
      <xdr:rowOff>72507</xdr:rowOff>
    </xdr:to>
    <xdr:sp macro="" textlink="">
      <xdr:nvSpPr>
        <xdr:cNvPr id="87" name="楕円 86"/>
        <xdr:cNvSpPr/>
      </xdr:nvSpPr>
      <xdr:spPr>
        <a:xfrm>
          <a:off x="1079500" y="64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63634</xdr:rowOff>
    </xdr:from>
    <xdr:ext cx="599010" cy="259045"/>
    <xdr:sp macro="" textlink="">
      <xdr:nvSpPr>
        <xdr:cNvPr id="88" name="テキスト ボックス 87"/>
        <xdr:cNvSpPr txBox="1"/>
      </xdr:nvSpPr>
      <xdr:spPr>
        <a:xfrm>
          <a:off x="830795" y="657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45131</xdr:rowOff>
    </xdr:from>
    <xdr:to>
      <xdr:col>24</xdr:col>
      <xdr:colOff>63500</xdr:colOff>
      <xdr:row>58</xdr:row>
      <xdr:rowOff>65476</xdr:rowOff>
    </xdr:to>
    <xdr:cxnSp macro="">
      <xdr:nvCxnSpPr>
        <xdr:cNvPr id="115" name="直線コネクタ 114"/>
        <xdr:cNvCxnSpPr/>
      </xdr:nvCxnSpPr>
      <xdr:spPr>
        <a:xfrm flipV="1">
          <a:off x="3797300" y="9989231"/>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65476</xdr:rowOff>
    </xdr:from>
    <xdr:to>
      <xdr:col>19</xdr:col>
      <xdr:colOff>177800</xdr:colOff>
      <xdr:row>58</xdr:row>
      <xdr:rowOff>68180</xdr:rowOff>
    </xdr:to>
    <xdr:cxnSp macro="">
      <xdr:nvCxnSpPr>
        <xdr:cNvPr id="118" name="直線コネクタ 117"/>
        <xdr:cNvCxnSpPr/>
      </xdr:nvCxnSpPr>
      <xdr:spPr>
        <a:xfrm flipV="1">
          <a:off x="2908300" y="10009576"/>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68180</xdr:rowOff>
    </xdr:from>
    <xdr:to>
      <xdr:col>15</xdr:col>
      <xdr:colOff>50800</xdr:colOff>
      <xdr:row>58</xdr:row>
      <xdr:rowOff>80356</xdr:rowOff>
    </xdr:to>
    <xdr:cxnSp macro="">
      <xdr:nvCxnSpPr>
        <xdr:cNvPr id="121" name="直線コネクタ 120"/>
        <xdr:cNvCxnSpPr/>
      </xdr:nvCxnSpPr>
      <xdr:spPr>
        <a:xfrm flipV="1">
          <a:off x="2019300" y="10012280"/>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13863</xdr:rowOff>
    </xdr:from>
    <xdr:to>
      <xdr:col>15</xdr:col>
      <xdr:colOff>101600</xdr:colOff>
      <xdr:row>58</xdr:row>
      <xdr:rowOff>115463</xdr:rowOff>
    </xdr:to>
    <xdr:sp macro="" textlink="">
      <xdr:nvSpPr>
        <xdr:cNvPr id="122" name="フローチャート: 判断 121"/>
        <xdr:cNvSpPr/>
      </xdr:nvSpPr>
      <xdr:spPr>
        <a:xfrm>
          <a:off x="2857500" y="99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131990</xdr:rowOff>
    </xdr:from>
    <xdr:ext cx="599010" cy="259045"/>
    <xdr:sp macro="" textlink="">
      <xdr:nvSpPr>
        <xdr:cNvPr id="123" name="テキスト ボックス 122"/>
        <xdr:cNvSpPr txBox="1"/>
      </xdr:nvSpPr>
      <xdr:spPr>
        <a:xfrm>
          <a:off x="2608795" y="973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80059</xdr:rowOff>
    </xdr:from>
    <xdr:to>
      <xdr:col>10</xdr:col>
      <xdr:colOff>114300</xdr:colOff>
      <xdr:row>58</xdr:row>
      <xdr:rowOff>80356</xdr:rowOff>
    </xdr:to>
    <xdr:cxnSp macro="">
      <xdr:nvCxnSpPr>
        <xdr:cNvPr id="124" name="直線コネクタ 123"/>
        <xdr:cNvCxnSpPr/>
      </xdr:nvCxnSpPr>
      <xdr:spPr>
        <a:xfrm>
          <a:off x="1130300" y="10024159"/>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165781</xdr:rowOff>
    </xdr:from>
    <xdr:to>
      <xdr:col>24</xdr:col>
      <xdr:colOff>114300</xdr:colOff>
      <xdr:row>58</xdr:row>
      <xdr:rowOff>95931</xdr:rowOff>
    </xdr:to>
    <xdr:sp macro="" textlink="">
      <xdr:nvSpPr>
        <xdr:cNvPr id="134" name="楕円 133"/>
        <xdr:cNvSpPr/>
      </xdr:nvSpPr>
      <xdr:spPr>
        <a:xfrm>
          <a:off x="4584700" y="9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111005</xdr:rowOff>
    </xdr:from>
    <xdr:ext cx="599010" cy="259045"/>
    <xdr:sp macro="" textlink="">
      <xdr:nvSpPr>
        <xdr:cNvPr id="135" name="物件費該当値テキスト"/>
        <xdr:cNvSpPr txBox="1"/>
      </xdr:nvSpPr>
      <xdr:spPr>
        <a:xfrm>
          <a:off x="4686300" y="98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14676</xdr:rowOff>
    </xdr:from>
    <xdr:to>
      <xdr:col>20</xdr:col>
      <xdr:colOff>38100</xdr:colOff>
      <xdr:row>58</xdr:row>
      <xdr:rowOff>116276</xdr:rowOff>
    </xdr:to>
    <xdr:sp macro="" textlink="">
      <xdr:nvSpPr>
        <xdr:cNvPr id="136" name="楕円 135"/>
        <xdr:cNvSpPr/>
      </xdr:nvSpPr>
      <xdr:spPr>
        <a:xfrm>
          <a:off x="3746500" y="99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107403</xdr:rowOff>
    </xdr:from>
    <xdr:ext cx="599010" cy="259045"/>
    <xdr:sp macro="" textlink="">
      <xdr:nvSpPr>
        <xdr:cNvPr id="137" name="テキスト ボックス 136"/>
        <xdr:cNvSpPr txBox="1"/>
      </xdr:nvSpPr>
      <xdr:spPr>
        <a:xfrm>
          <a:off x="3497795" y="1005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17380</xdr:rowOff>
    </xdr:from>
    <xdr:to>
      <xdr:col>15</xdr:col>
      <xdr:colOff>101600</xdr:colOff>
      <xdr:row>58</xdr:row>
      <xdr:rowOff>118980</xdr:rowOff>
    </xdr:to>
    <xdr:sp macro="" textlink="">
      <xdr:nvSpPr>
        <xdr:cNvPr id="138" name="楕円 137"/>
        <xdr:cNvSpPr/>
      </xdr:nvSpPr>
      <xdr:spPr>
        <a:xfrm>
          <a:off x="2857500" y="99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110107</xdr:rowOff>
    </xdr:from>
    <xdr:ext cx="599010" cy="259045"/>
    <xdr:sp macro="" textlink="">
      <xdr:nvSpPr>
        <xdr:cNvPr id="139" name="テキスト ボックス 138"/>
        <xdr:cNvSpPr txBox="1"/>
      </xdr:nvSpPr>
      <xdr:spPr>
        <a:xfrm>
          <a:off x="2608795" y="100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29556</xdr:rowOff>
    </xdr:from>
    <xdr:to>
      <xdr:col>10</xdr:col>
      <xdr:colOff>165100</xdr:colOff>
      <xdr:row>58</xdr:row>
      <xdr:rowOff>131156</xdr:rowOff>
    </xdr:to>
    <xdr:sp macro="" textlink="">
      <xdr:nvSpPr>
        <xdr:cNvPr id="140" name="楕円 139"/>
        <xdr:cNvSpPr/>
      </xdr:nvSpPr>
      <xdr:spPr>
        <a:xfrm>
          <a:off x="1968500" y="99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122283</xdr:rowOff>
    </xdr:from>
    <xdr:ext cx="599010" cy="259045"/>
    <xdr:sp macro="" textlink="">
      <xdr:nvSpPr>
        <xdr:cNvPr id="141" name="テキスト ボックス 140"/>
        <xdr:cNvSpPr txBox="1"/>
      </xdr:nvSpPr>
      <xdr:spPr>
        <a:xfrm>
          <a:off x="1719795" y="100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29259</xdr:rowOff>
    </xdr:from>
    <xdr:to>
      <xdr:col>6</xdr:col>
      <xdr:colOff>38100</xdr:colOff>
      <xdr:row>58</xdr:row>
      <xdr:rowOff>130859</xdr:rowOff>
    </xdr:to>
    <xdr:sp macro="" textlink="">
      <xdr:nvSpPr>
        <xdr:cNvPr id="142" name="楕円 141"/>
        <xdr:cNvSpPr/>
      </xdr:nvSpPr>
      <xdr:spPr>
        <a:xfrm>
          <a:off x="1079500" y="99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121986</xdr:rowOff>
    </xdr:from>
    <xdr:ext cx="599010" cy="259045"/>
    <xdr:sp macro="" textlink="">
      <xdr:nvSpPr>
        <xdr:cNvPr id="143" name="テキスト ボックス 142"/>
        <xdr:cNvSpPr txBox="1"/>
      </xdr:nvSpPr>
      <xdr:spPr>
        <a:xfrm>
          <a:off x="830795" y="1006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49279</xdr:rowOff>
    </xdr:from>
    <xdr:to>
      <xdr:col>24</xdr:col>
      <xdr:colOff>63500</xdr:colOff>
      <xdr:row>78</xdr:row>
      <xdr:rowOff>79290</xdr:rowOff>
    </xdr:to>
    <xdr:cxnSp macro="">
      <xdr:nvCxnSpPr>
        <xdr:cNvPr id="170" name="直線コネクタ 169"/>
        <xdr:cNvCxnSpPr/>
      </xdr:nvCxnSpPr>
      <xdr:spPr>
        <a:xfrm flipV="1">
          <a:off x="3797300" y="13422379"/>
          <a:ext cx="8382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79290</xdr:rowOff>
    </xdr:from>
    <xdr:to>
      <xdr:col>19</xdr:col>
      <xdr:colOff>177800</xdr:colOff>
      <xdr:row>78</xdr:row>
      <xdr:rowOff>82921</xdr:rowOff>
    </xdr:to>
    <xdr:cxnSp macro="">
      <xdr:nvCxnSpPr>
        <xdr:cNvPr id="173" name="直線コネクタ 172"/>
        <xdr:cNvCxnSpPr/>
      </xdr:nvCxnSpPr>
      <xdr:spPr>
        <a:xfrm flipV="1">
          <a:off x="2908300" y="13452390"/>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63905</xdr:rowOff>
    </xdr:from>
    <xdr:to>
      <xdr:col>15</xdr:col>
      <xdr:colOff>50800</xdr:colOff>
      <xdr:row>78</xdr:row>
      <xdr:rowOff>82921</xdr:rowOff>
    </xdr:to>
    <xdr:cxnSp macro="">
      <xdr:nvCxnSpPr>
        <xdr:cNvPr id="176" name="直線コネクタ 175"/>
        <xdr:cNvCxnSpPr/>
      </xdr:nvCxnSpPr>
      <xdr:spPr>
        <a:xfrm>
          <a:off x="2019300" y="13437005"/>
          <a:ext cx="8890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17230</xdr:rowOff>
    </xdr:from>
    <xdr:to>
      <xdr:col>15</xdr:col>
      <xdr:colOff>101600</xdr:colOff>
      <xdr:row>78</xdr:row>
      <xdr:rowOff>118830</xdr:rowOff>
    </xdr:to>
    <xdr:sp macro="" textlink="">
      <xdr:nvSpPr>
        <xdr:cNvPr id="177" name="フローチャート: 判断 176"/>
        <xdr:cNvSpPr/>
      </xdr:nvSpPr>
      <xdr:spPr>
        <a:xfrm>
          <a:off x="2857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135357</xdr:rowOff>
    </xdr:from>
    <xdr:ext cx="534377" cy="259045"/>
    <xdr:sp macro="" textlink="">
      <xdr:nvSpPr>
        <xdr:cNvPr id="178" name="テキスト ボックス 177"/>
        <xdr:cNvSpPr txBox="1"/>
      </xdr:nvSpPr>
      <xdr:spPr>
        <a:xfrm>
          <a:off x="2641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63905</xdr:rowOff>
    </xdr:from>
    <xdr:to>
      <xdr:col>10</xdr:col>
      <xdr:colOff>114300</xdr:colOff>
      <xdr:row>78</xdr:row>
      <xdr:rowOff>65328</xdr:rowOff>
    </xdr:to>
    <xdr:cxnSp macro="">
      <xdr:nvCxnSpPr>
        <xdr:cNvPr id="179" name="直線コネクタ 178"/>
        <xdr:cNvCxnSpPr/>
      </xdr:nvCxnSpPr>
      <xdr:spPr>
        <a:xfrm flipV="1">
          <a:off x="1130300" y="13437005"/>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169929</xdr:rowOff>
    </xdr:from>
    <xdr:to>
      <xdr:col>24</xdr:col>
      <xdr:colOff>114300</xdr:colOff>
      <xdr:row>78</xdr:row>
      <xdr:rowOff>100079</xdr:rowOff>
    </xdr:to>
    <xdr:sp macro="" textlink="">
      <xdr:nvSpPr>
        <xdr:cNvPr id="189" name="楕円 188"/>
        <xdr:cNvSpPr/>
      </xdr:nvSpPr>
      <xdr:spPr>
        <a:xfrm>
          <a:off x="4584700" y="133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132029</xdr:rowOff>
    </xdr:from>
    <xdr:ext cx="534377" cy="259045"/>
    <xdr:sp macro="" textlink="">
      <xdr:nvSpPr>
        <xdr:cNvPr id="190" name="維持補修費該当値テキスト"/>
        <xdr:cNvSpPr txBox="1"/>
      </xdr:nvSpPr>
      <xdr:spPr>
        <a:xfrm>
          <a:off x="4686300" y="133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28490</xdr:rowOff>
    </xdr:from>
    <xdr:to>
      <xdr:col>20</xdr:col>
      <xdr:colOff>38100</xdr:colOff>
      <xdr:row>78</xdr:row>
      <xdr:rowOff>130090</xdr:rowOff>
    </xdr:to>
    <xdr:sp macro="" textlink="">
      <xdr:nvSpPr>
        <xdr:cNvPr id="191" name="楕円 190"/>
        <xdr:cNvSpPr/>
      </xdr:nvSpPr>
      <xdr:spPr>
        <a:xfrm>
          <a:off x="3746500" y="134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121217</xdr:rowOff>
    </xdr:from>
    <xdr:ext cx="534377" cy="259045"/>
    <xdr:sp macro="" textlink="">
      <xdr:nvSpPr>
        <xdr:cNvPr id="192" name="テキスト ボックス 191"/>
        <xdr:cNvSpPr txBox="1"/>
      </xdr:nvSpPr>
      <xdr:spPr>
        <a:xfrm>
          <a:off x="3530111" y="1349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32121</xdr:rowOff>
    </xdr:from>
    <xdr:to>
      <xdr:col>15</xdr:col>
      <xdr:colOff>101600</xdr:colOff>
      <xdr:row>78</xdr:row>
      <xdr:rowOff>133721</xdr:rowOff>
    </xdr:to>
    <xdr:sp macro="" textlink="">
      <xdr:nvSpPr>
        <xdr:cNvPr id="193" name="楕円 192"/>
        <xdr:cNvSpPr/>
      </xdr:nvSpPr>
      <xdr:spPr>
        <a:xfrm>
          <a:off x="2857500" y="134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124848</xdr:rowOff>
    </xdr:from>
    <xdr:ext cx="534377" cy="259045"/>
    <xdr:sp macro="" textlink="">
      <xdr:nvSpPr>
        <xdr:cNvPr id="194" name="テキスト ボックス 193"/>
        <xdr:cNvSpPr txBox="1"/>
      </xdr:nvSpPr>
      <xdr:spPr>
        <a:xfrm>
          <a:off x="2641111" y="134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13105</xdr:rowOff>
    </xdr:from>
    <xdr:to>
      <xdr:col>10</xdr:col>
      <xdr:colOff>165100</xdr:colOff>
      <xdr:row>78</xdr:row>
      <xdr:rowOff>114705</xdr:rowOff>
    </xdr:to>
    <xdr:sp macro="" textlink="">
      <xdr:nvSpPr>
        <xdr:cNvPr id="195" name="楕円 194"/>
        <xdr:cNvSpPr/>
      </xdr:nvSpPr>
      <xdr:spPr>
        <a:xfrm>
          <a:off x="1968500" y="133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105832</xdr:rowOff>
    </xdr:from>
    <xdr:ext cx="534377" cy="259045"/>
    <xdr:sp macro="" textlink="">
      <xdr:nvSpPr>
        <xdr:cNvPr id="196" name="テキスト ボックス 195"/>
        <xdr:cNvSpPr txBox="1"/>
      </xdr:nvSpPr>
      <xdr:spPr>
        <a:xfrm>
          <a:off x="1752111" y="1347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14528</xdr:rowOff>
    </xdr:from>
    <xdr:to>
      <xdr:col>6</xdr:col>
      <xdr:colOff>38100</xdr:colOff>
      <xdr:row>78</xdr:row>
      <xdr:rowOff>116128</xdr:rowOff>
    </xdr:to>
    <xdr:sp macro="" textlink="">
      <xdr:nvSpPr>
        <xdr:cNvPr id="197" name="楕円 196"/>
        <xdr:cNvSpPr/>
      </xdr:nvSpPr>
      <xdr:spPr>
        <a:xfrm>
          <a:off x="1079500" y="133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107255</xdr:rowOff>
    </xdr:from>
    <xdr:ext cx="534377" cy="259045"/>
    <xdr:sp macro="" textlink="">
      <xdr:nvSpPr>
        <xdr:cNvPr id="198" name="テキスト ボックス 197"/>
        <xdr:cNvSpPr txBox="1"/>
      </xdr:nvSpPr>
      <xdr:spPr>
        <a:xfrm>
          <a:off x="863111" y="134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154395</xdr:rowOff>
    </xdr:from>
    <xdr:to>
      <xdr:col>24</xdr:col>
      <xdr:colOff>63500</xdr:colOff>
      <xdr:row>94</xdr:row>
      <xdr:rowOff>159643</xdr:rowOff>
    </xdr:to>
    <xdr:cxnSp macro="">
      <xdr:nvCxnSpPr>
        <xdr:cNvPr id="229" name="直線コネクタ 228"/>
        <xdr:cNvCxnSpPr/>
      </xdr:nvCxnSpPr>
      <xdr:spPr>
        <a:xfrm flipV="1">
          <a:off x="3797300" y="16270695"/>
          <a:ext cx="8382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159643</xdr:rowOff>
    </xdr:from>
    <xdr:to>
      <xdr:col>19</xdr:col>
      <xdr:colOff>177800</xdr:colOff>
      <xdr:row>95</xdr:row>
      <xdr:rowOff>65939</xdr:rowOff>
    </xdr:to>
    <xdr:cxnSp macro="">
      <xdr:nvCxnSpPr>
        <xdr:cNvPr id="232" name="直線コネクタ 231"/>
        <xdr:cNvCxnSpPr/>
      </xdr:nvCxnSpPr>
      <xdr:spPr>
        <a:xfrm flipV="1">
          <a:off x="2908300" y="16275943"/>
          <a:ext cx="8890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65720</xdr:rowOff>
    </xdr:from>
    <xdr:to>
      <xdr:col>15</xdr:col>
      <xdr:colOff>50800</xdr:colOff>
      <xdr:row>95</xdr:row>
      <xdr:rowOff>65939</xdr:rowOff>
    </xdr:to>
    <xdr:cxnSp macro="">
      <xdr:nvCxnSpPr>
        <xdr:cNvPr id="235" name="直線コネクタ 234"/>
        <xdr:cNvCxnSpPr/>
      </xdr:nvCxnSpPr>
      <xdr:spPr>
        <a:xfrm>
          <a:off x="2019300" y="16353470"/>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84829</xdr:rowOff>
    </xdr:from>
    <xdr:to>
      <xdr:col>15</xdr:col>
      <xdr:colOff>101600</xdr:colOff>
      <xdr:row>96</xdr:row>
      <xdr:rowOff>14979</xdr:rowOff>
    </xdr:to>
    <xdr:sp macro="" textlink="">
      <xdr:nvSpPr>
        <xdr:cNvPr id="236" name="フローチャート: 判断 235"/>
        <xdr:cNvSpPr/>
      </xdr:nvSpPr>
      <xdr:spPr>
        <a:xfrm>
          <a:off x="2857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6106</xdr:rowOff>
    </xdr:from>
    <xdr:ext cx="534377" cy="259045"/>
    <xdr:sp macro="" textlink="">
      <xdr:nvSpPr>
        <xdr:cNvPr id="237" name="テキスト ボックス 236"/>
        <xdr:cNvSpPr txBox="1"/>
      </xdr:nvSpPr>
      <xdr:spPr>
        <a:xfrm>
          <a:off x="2641111" y="16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65720</xdr:rowOff>
    </xdr:from>
    <xdr:to>
      <xdr:col>10</xdr:col>
      <xdr:colOff>114300</xdr:colOff>
      <xdr:row>95</xdr:row>
      <xdr:rowOff>93762</xdr:rowOff>
    </xdr:to>
    <xdr:cxnSp macro="">
      <xdr:nvCxnSpPr>
        <xdr:cNvPr id="238" name="直線コネクタ 237"/>
        <xdr:cNvCxnSpPr/>
      </xdr:nvCxnSpPr>
      <xdr:spPr>
        <a:xfrm flipV="1">
          <a:off x="1130300" y="16353470"/>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103595</xdr:rowOff>
    </xdr:from>
    <xdr:to>
      <xdr:col>24</xdr:col>
      <xdr:colOff>114300</xdr:colOff>
      <xdr:row>95</xdr:row>
      <xdr:rowOff>33745</xdr:rowOff>
    </xdr:to>
    <xdr:sp macro="" textlink="">
      <xdr:nvSpPr>
        <xdr:cNvPr id="248" name="楕円 247"/>
        <xdr:cNvSpPr/>
      </xdr:nvSpPr>
      <xdr:spPr>
        <a:xfrm>
          <a:off x="4584700" y="162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126472</xdr:rowOff>
    </xdr:from>
    <xdr:ext cx="534377" cy="259045"/>
    <xdr:sp macro="" textlink="">
      <xdr:nvSpPr>
        <xdr:cNvPr id="249" name="扶助費該当値テキスト"/>
        <xdr:cNvSpPr txBox="1"/>
      </xdr:nvSpPr>
      <xdr:spPr>
        <a:xfrm>
          <a:off x="4686300" y="160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108843</xdr:rowOff>
    </xdr:from>
    <xdr:to>
      <xdr:col>20</xdr:col>
      <xdr:colOff>38100</xdr:colOff>
      <xdr:row>95</xdr:row>
      <xdr:rowOff>38993</xdr:rowOff>
    </xdr:to>
    <xdr:sp macro="" textlink="">
      <xdr:nvSpPr>
        <xdr:cNvPr id="250" name="楕円 249"/>
        <xdr:cNvSpPr/>
      </xdr:nvSpPr>
      <xdr:spPr>
        <a:xfrm>
          <a:off x="3746500" y="162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55520</xdr:rowOff>
    </xdr:from>
    <xdr:ext cx="534377" cy="259045"/>
    <xdr:sp macro="" textlink="">
      <xdr:nvSpPr>
        <xdr:cNvPr id="251" name="テキスト ボックス 250"/>
        <xdr:cNvSpPr txBox="1"/>
      </xdr:nvSpPr>
      <xdr:spPr>
        <a:xfrm>
          <a:off x="3530111" y="1600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15139</xdr:rowOff>
    </xdr:from>
    <xdr:to>
      <xdr:col>15</xdr:col>
      <xdr:colOff>101600</xdr:colOff>
      <xdr:row>95</xdr:row>
      <xdr:rowOff>116739</xdr:rowOff>
    </xdr:to>
    <xdr:sp macro="" textlink="">
      <xdr:nvSpPr>
        <xdr:cNvPr id="252" name="楕円 251"/>
        <xdr:cNvSpPr/>
      </xdr:nvSpPr>
      <xdr:spPr>
        <a:xfrm>
          <a:off x="2857500" y="163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133266</xdr:rowOff>
    </xdr:from>
    <xdr:ext cx="534377" cy="259045"/>
    <xdr:sp macro="" textlink="">
      <xdr:nvSpPr>
        <xdr:cNvPr id="253" name="テキスト ボックス 252"/>
        <xdr:cNvSpPr txBox="1"/>
      </xdr:nvSpPr>
      <xdr:spPr>
        <a:xfrm>
          <a:off x="2641111" y="160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14920</xdr:rowOff>
    </xdr:from>
    <xdr:to>
      <xdr:col>10</xdr:col>
      <xdr:colOff>165100</xdr:colOff>
      <xdr:row>95</xdr:row>
      <xdr:rowOff>116520</xdr:rowOff>
    </xdr:to>
    <xdr:sp macro="" textlink="">
      <xdr:nvSpPr>
        <xdr:cNvPr id="254" name="楕円 253"/>
        <xdr:cNvSpPr/>
      </xdr:nvSpPr>
      <xdr:spPr>
        <a:xfrm>
          <a:off x="1968500" y="16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133047</xdr:rowOff>
    </xdr:from>
    <xdr:ext cx="534377" cy="259045"/>
    <xdr:sp macro="" textlink="">
      <xdr:nvSpPr>
        <xdr:cNvPr id="255" name="テキスト ボックス 254"/>
        <xdr:cNvSpPr txBox="1"/>
      </xdr:nvSpPr>
      <xdr:spPr>
        <a:xfrm>
          <a:off x="1752111" y="16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42962</xdr:rowOff>
    </xdr:from>
    <xdr:to>
      <xdr:col>6</xdr:col>
      <xdr:colOff>38100</xdr:colOff>
      <xdr:row>95</xdr:row>
      <xdr:rowOff>144562</xdr:rowOff>
    </xdr:to>
    <xdr:sp macro="" textlink="">
      <xdr:nvSpPr>
        <xdr:cNvPr id="256" name="楕円 255"/>
        <xdr:cNvSpPr/>
      </xdr:nvSpPr>
      <xdr:spPr>
        <a:xfrm>
          <a:off x="1079500" y="163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161089</xdr:rowOff>
    </xdr:from>
    <xdr:ext cx="534377" cy="259045"/>
    <xdr:sp macro="" textlink="">
      <xdr:nvSpPr>
        <xdr:cNvPr id="257" name="テキスト ボックス 256"/>
        <xdr:cNvSpPr txBox="1"/>
      </xdr:nvSpPr>
      <xdr:spPr>
        <a:xfrm>
          <a:off x="863111" y="1610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105488</xdr:rowOff>
    </xdr:from>
    <xdr:to>
      <xdr:col>55</xdr:col>
      <xdr:colOff>0</xdr:colOff>
      <xdr:row>37</xdr:row>
      <xdr:rowOff>128222</xdr:rowOff>
    </xdr:to>
    <xdr:cxnSp macro="">
      <xdr:nvCxnSpPr>
        <xdr:cNvPr id="286" name="直線コネクタ 285"/>
        <xdr:cNvCxnSpPr/>
      </xdr:nvCxnSpPr>
      <xdr:spPr>
        <a:xfrm flipV="1">
          <a:off x="9639300" y="6449138"/>
          <a:ext cx="838200" cy="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110197</xdr:rowOff>
    </xdr:from>
    <xdr:to>
      <xdr:col>50</xdr:col>
      <xdr:colOff>114300</xdr:colOff>
      <xdr:row>37</xdr:row>
      <xdr:rowOff>128222</xdr:rowOff>
    </xdr:to>
    <xdr:cxnSp macro="">
      <xdr:nvCxnSpPr>
        <xdr:cNvPr id="289" name="直線コネクタ 288"/>
        <xdr:cNvCxnSpPr/>
      </xdr:nvCxnSpPr>
      <xdr:spPr>
        <a:xfrm>
          <a:off x="8750300" y="6453847"/>
          <a:ext cx="8890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110197</xdr:rowOff>
    </xdr:from>
    <xdr:to>
      <xdr:col>45</xdr:col>
      <xdr:colOff>177800</xdr:colOff>
      <xdr:row>37</xdr:row>
      <xdr:rowOff>116773</xdr:rowOff>
    </xdr:to>
    <xdr:cxnSp macro="">
      <xdr:nvCxnSpPr>
        <xdr:cNvPr id="292" name="直線コネクタ 291"/>
        <xdr:cNvCxnSpPr/>
      </xdr:nvCxnSpPr>
      <xdr:spPr>
        <a:xfrm flipV="1">
          <a:off x="7861300" y="6453847"/>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91331</xdr:rowOff>
    </xdr:from>
    <xdr:to>
      <xdr:col>46</xdr:col>
      <xdr:colOff>38100</xdr:colOff>
      <xdr:row>38</xdr:row>
      <xdr:rowOff>21481</xdr:rowOff>
    </xdr:to>
    <xdr:sp macro="" textlink="">
      <xdr:nvSpPr>
        <xdr:cNvPr id="293" name="フローチャート: 判断 292"/>
        <xdr:cNvSpPr/>
      </xdr:nvSpPr>
      <xdr:spPr>
        <a:xfrm>
          <a:off x="8699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12608</xdr:rowOff>
    </xdr:from>
    <xdr:ext cx="599010" cy="259045"/>
    <xdr:sp macro="" textlink="">
      <xdr:nvSpPr>
        <xdr:cNvPr id="294" name="テキスト ボックス 293"/>
        <xdr:cNvSpPr txBox="1"/>
      </xdr:nvSpPr>
      <xdr:spPr>
        <a:xfrm>
          <a:off x="8450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116773</xdr:rowOff>
    </xdr:from>
    <xdr:to>
      <xdr:col>41</xdr:col>
      <xdr:colOff>50800</xdr:colOff>
      <xdr:row>37</xdr:row>
      <xdr:rowOff>151690</xdr:rowOff>
    </xdr:to>
    <xdr:cxnSp macro="">
      <xdr:nvCxnSpPr>
        <xdr:cNvPr id="295" name="直線コネクタ 294"/>
        <xdr:cNvCxnSpPr/>
      </xdr:nvCxnSpPr>
      <xdr:spPr>
        <a:xfrm flipV="1">
          <a:off x="6972300" y="6460423"/>
          <a:ext cx="889000" cy="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54688</xdr:rowOff>
    </xdr:from>
    <xdr:to>
      <xdr:col>55</xdr:col>
      <xdr:colOff>50800</xdr:colOff>
      <xdr:row>37</xdr:row>
      <xdr:rowOff>156288</xdr:rowOff>
    </xdr:to>
    <xdr:sp macro="" textlink="">
      <xdr:nvSpPr>
        <xdr:cNvPr id="305" name="楕円 304"/>
        <xdr:cNvSpPr/>
      </xdr:nvSpPr>
      <xdr:spPr>
        <a:xfrm>
          <a:off x="10426700" y="63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33115</xdr:rowOff>
    </xdr:from>
    <xdr:ext cx="599010" cy="259045"/>
    <xdr:sp macro="" textlink="">
      <xdr:nvSpPr>
        <xdr:cNvPr id="306" name="補助費等該当値テキスト"/>
        <xdr:cNvSpPr txBox="1"/>
      </xdr:nvSpPr>
      <xdr:spPr>
        <a:xfrm>
          <a:off x="10528300" y="637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77422</xdr:rowOff>
    </xdr:from>
    <xdr:to>
      <xdr:col>50</xdr:col>
      <xdr:colOff>165100</xdr:colOff>
      <xdr:row>38</xdr:row>
      <xdr:rowOff>7572</xdr:rowOff>
    </xdr:to>
    <xdr:sp macro="" textlink="">
      <xdr:nvSpPr>
        <xdr:cNvPr id="307" name="楕円 306"/>
        <xdr:cNvSpPr/>
      </xdr:nvSpPr>
      <xdr:spPr>
        <a:xfrm>
          <a:off x="9588500" y="642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170149</xdr:rowOff>
    </xdr:from>
    <xdr:ext cx="599010" cy="259045"/>
    <xdr:sp macro="" textlink="">
      <xdr:nvSpPr>
        <xdr:cNvPr id="308" name="テキスト ボックス 307"/>
        <xdr:cNvSpPr txBox="1"/>
      </xdr:nvSpPr>
      <xdr:spPr>
        <a:xfrm>
          <a:off x="9339795" y="651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59397</xdr:rowOff>
    </xdr:from>
    <xdr:to>
      <xdr:col>46</xdr:col>
      <xdr:colOff>38100</xdr:colOff>
      <xdr:row>37</xdr:row>
      <xdr:rowOff>160997</xdr:rowOff>
    </xdr:to>
    <xdr:sp macro="" textlink="">
      <xdr:nvSpPr>
        <xdr:cNvPr id="309" name="楕円 308"/>
        <xdr:cNvSpPr/>
      </xdr:nvSpPr>
      <xdr:spPr>
        <a:xfrm>
          <a:off x="8699500" y="64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6074</xdr:rowOff>
    </xdr:from>
    <xdr:ext cx="599010" cy="259045"/>
    <xdr:sp macro="" textlink="">
      <xdr:nvSpPr>
        <xdr:cNvPr id="310" name="テキスト ボックス 309"/>
        <xdr:cNvSpPr txBox="1"/>
      </xdr:nvSpPr>
      <xdr:spPr>
        <a:xfrm>
          <a:off x="8450795" y="61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65973</xdr:rowOff>
    </xdr:from>
    <xdr:to>
      <xdr:col>41</xdr:col>
      <xdr:colOff>101600</xdr:colOff>
      <xdr:row>37</xdr:row>
      <xdr:rowOff>167573</xdr:rowOff>
    </xdr:to>
    <xdr:sp macro="" textlink="">
      <xdr:nvSpPr>
        <xdr:cNvPr id="311" name="楕円 310"/>
        <xdr:cNvSpPr/>
      </xdr:nvSpPr>
      <xdr:spPr>
        <a:xfrm>
          <a:off x="7810500" y="64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158700</xdr:rowOff>
    </xdr:from>
    <xdr:ext cx="599010" cy="259045"/>
    <xdr:sp macro="" textlink="">
      <xdr:nvSpPr>
        <xdr:cNvPr id="312" name="テキスト ボックス 311"/>
        <xdr:cNvSpPr txBox="1"/>
      </xdr:nvSpPr>
      <xdr:spPr>
        <a:xfrm>
          <a:off x="7561795" y="650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100890</xdr:rowOff>
    </xdr:from>
    <xdr:to>
      <xdr:col>36</xdr:col>
      <xdr:colOff>165100</xdr:colOff>
      <xdr:row>38</xdr:row>
      <xdr:rowOff>31040</xdr:rowOff>
    </xdr:to>
    <xdr:sp macro="" textlink="">
      <xdr:nvSpPr>
        <xdr:cNvPr id="313" name="楕円 312"/>
        <xdr:cNvSpPr/>
      </xdr:nvSpPr>
      <xdr:spPr>
        <a:xfrm>
          <a:off x="6921500" y="64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22167</xdr:rowOff>
    </xdr:from>
    <xdr:ext cx="599010" cy="259045"/>
    <xdr:sp macro="" textlink="">
      <xdr:nvSpPr>
        <xdr:cNvPr id="314" name="テキスト ボックス 313"/>
        <xdr:cNvSpPr txBox="1"/>
      </xdr:nvSpPr>
      <xdr:spPr>
        <a:xfrm>
          <a:off x="6672795" y="653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143560</xdr:rowOff>
    </xdr:from>
    <xdr:to>
      <xdr:col>55</xdr:col>
      <xdr:colOff>0</xdr:colOff>
      <xdr:row>58</xdr:row>
      <xdr:rowOff>159500</xdr:rowOff>
    </xdr:to>
    <xdr:cxnSp macro="">
      <xdr:nvCxnSpPr>
        <xdr:cNvPr id="343" name="直線コネクタ 342"/>
        <xdr:cNvCxnSpPr/>
      </xdr:nvCxnSpPr>
      <xdr:spPr>
        <a:xfrm>
          <a:off x="9639300" y="10087660"/>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143560</xdr:rowOff>
    </xdr:from>
    <xdr:to>
      <xdr:col>50</xdr:col>
      <xdr:colOff>114300</xdr:colOff>
      <xdr:row>58</xdr:row>
      <xdr:rowOff>145648</xdr:rowOff>
    </xdr:to>
    <xdr:cxnSp macro="">
      <xdr:nvCxnSpPr>
        <xdr:cNvPr id="346" name="直線コネクタ 345"/>
        <xdr:cNvCxnSpPr/>
      </xdr:nvCxnSpPr>
      <xdr:spPr>
        <a:xfrm flipV="1">
          <a:off x="8750300" y="10087660"/>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143987</xdr:rowOff>
    </xdr:from>
    <xdr:to>
      <xdr:col>45</xdr:col>
      <xdr:colOff>177800</xdr:colOff>
      <xdr:row>58</xdr:row>
      <xdr:rowOff>145648</xdr:rowOff>
    </xdr:to>
    <xdr:cxnSp macro="">
      <xdr:nvCxnSpPr>
        <xdr:cNvPr id="349" name="直線コネクタ 348"/>
        <xdr:cNvCxnSpPr/>
      </xdr:nvCxnSpPr>
      <xdr:spPr>
        <a:xfrm>
          <a:off x="7861300" y="10088087"/>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71740</xdr:rowOff>
    </xdr:from>
    <xdr:to>
      <xdr:col>46</xdr:col>
      <xdr:colOff>38100</xdr:colOff>
      <xdr:row>59</xdr:row>
      <xdr:rowOff>1890</xdr:rowOff>
    </xdr:to>
    <xdr:sp macro="" textlink="">
      <xdr:nvSpPr>
        <xdr:cNvPr id="350" name="フローチャート: 判断 349"/>
        <xdr:cNvSpPr/>
      </xdr:nvSpPr>
      <xdr:spPr>
        <a:xfrm>
          <a:off x="8699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18417</xdr:rowOff>
    </xdr:from>
    <xdr:ext cx="599010" cy="259045"/>
    <xdr:sp macro="" textlink="">
      <xdr:nvSpPr>
        <xdr:cNvPr id="351" name="テキスト ボックス 350"/>
        <xdr:cNvSpPr txBox="1"/>
      </xdr:nvSpPr>
      <xdr:spPr>
        <a:xfrm>
          <a:off x="8450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143987</xdr:rowOff>
    </xdr:from>
    <xdr:to>
      <xdr:col>41</xdr:col>
      <xdr:colOff>50800</xdr:colOff>
      <xdr:row>58</xdr:row>
      <xdr:rowOff>145325</xdr:rowOff>
    </xdr:to>
    <xdr:cxnSp macro="">
      <xdr:nvCxnSpPr>
        <xdr:cNvPr id="352" name="直線コネクタ 351"/>
        <xdr:cNvCxnSpPr/>
      </xdr:nvCxnSpPr>
      <xdr:spPr>
        <a:xfrm flipV="1">
          <a:off x="6972300" y="10088087"/>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108700</xdr:rowOff>
    </xdr:from>
    <xdr:to>
      <xdr:col>55</xdr:col>
      <xdr:colOff>50800</xdr:colOff>
      <xdr:row>59</xdr:row>
      <xdr:rowOff>38850</xdr:rowOff>
    </xdr:to>
    <xdr:sp macro="" textlink="">
      <xdr:nvSpPr>
        <xdr:cNvPr id="362" name="楕円 361"/>
        <xdr:cNvSpPr/>
      </xdr:nvSpPr>
      <xdr:spPr>
        <a:xfrm>
          <a:off x="10426700" y="100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23627</xdr:rowOff>
    </xdr:from>
    <xdr:ext cx="599010" cy="259045"/>
    <xdr:sp macro="" textlink="">
      <xdr:nvSpPr>
        <xdr:cNvPr id="363" name="普通建設事業費該当値テキスト"/>
        <xdr:cNvSpPr txBox="1"/>
      </xdr:nvSpPr>
      <xdr:spPr>
        <a:xfrm>
          <a:off x="10528300" y="99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92760</xdr:rowOff>
    </xdr:from>
    <xdr:to>
      <xdr:col>50</xdr:col>
      <xdr:colOff>165100</xdr:colOff>
      <xdr:row>59</xdr:row>
      <xdr:rowOff>22910</xdr:rowOff>
    </xdr:to>
    <xdr:sp macro="" textlink="">
      <xdr:nvSpPr>
        <xdr:cNvPr id="364" name="楕円 363"/>
        <xdr:cNvSpPr/>
      </xdr:nvSpPr>
      <xdr:spPr>
        <a:xfrm>
          <a:off x="9588500" y="100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14037</xdr:rowOff>
    </xdr:from>
    <xdr:ext cx="599010" cy="259045"/>
    <xdr:sp macro="" textlink="">
      <xdr:nvSpPr>
        <xdr:cNvPr id="365" name="テキスト ボックス 364"/>
        <xdr:cNvSpPr txBox="1"/>
      </xdr:nvSpPr>
      <xdr:spPr>
        <a:xfrm>
          <a:off x="9339795" y="1012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94848</xdr:rowOff>
    </xdr:from>
    <xdr:to>
      <xdr:col>46</xdr:col>
      <xdr:colOff>38100</xdr:colOff>
      <xdr:row>59</xdr:row>
      <xdr:rowOff>24998</xdr:rowOff>
    </xdr:to>
    <xdr:sp macro="" textlink="">
      <xdr:nvSpPr>
        <xdr:cNvPr id="366" name="楕円 365"/>
        <xdr:cNvSpPr/>
      </xdr:nvSpPr>
      <xdr:spPr>
        <a:xfrm>
          <a:off x="8699500" y="100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16125</xdr:rowOff>
    </xdr:from>
    <xdr:ext cx="599010" cy="259045"/>
    <xdr:sp macro="" textlink="">
      <xdr:nvSpPr>
        <xdr:cNvPr id="367" name="テキスト ボックス 366"/>
        <xdr:cNvSpPr txBox="1"/>
      </xdr:nvSpPr>
      <xdr:spPr>
        <a:xfrm>
          <a:off x="8450795" y="1013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93187</xdr:rowOff>
    </xdr:from>
    <xdr:to>
      <xdr:col>41</xdr:col>
      <xdr:colOff>101600</xdr:colOff>
      <xdr:row>59</xdr:row>
      <xdr:rowOff>23337</xdr:rowOff>
    </xdr:to>
    <xdr:sp macro="" textlink="">
      <xdr:nvSpPr>
        <xdr:cNvPr id="368" name="楕円 367"/>
        <xdr:cNvSpPr/>
      </xdr:nvSpPr>
      <xdr:spPr>
        <a:xfrm>
          <a:off x="7810500" y="100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14464</xdr:rowOff>
    </xdr:from>
    <xdr:ext cx="599010" cy="259045"/>
    <xdr:sp macro="" textlink="">
      <xdr:nvSpPr>
        <xdr:cNvPr id="369" name="テキスト ボックス 368"/>
        <xdr:cNvSpPr txBox="1"/>
      </xdr:nvSpPr>
      <xdr:spPr>
        <a:xfrm>
          <a:off x="7561795" y="101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94525</xdr:rowOff>
    </xdr:from>
    <xdr:to>
      <xdr:col>36</xdr:col>
      <xdr:colOff>165100</xdr:colOff>
      <xdr:row>59</xdr:row>
      <xdr:rowOff>24675</xdr:rowOff>
    </xdr:to>
    <xdr:sp macro="" textlink="">
      <xdr:nvSpPr>
        <xdr:cNvPr id="370" name="楕円 369"/>
        <xdr:cNvSpPr/>
      </xdr:nvSpPr>
      <xdr:spPr>
        <a:xfrm>
          <a:off x="6921500" y="100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15802</xdr:rowOff>
    </xdr:from>
    <xdr:ext cx="599010" cy="259045"/>
    <xdr:sp macro="" textlink="">
      <xdr:nvSpPr>
        <xdr:cNvPr id="371" name="テキスト ボックス 370"/>
        <xdr:cNvSpPr txBox="1"/>
      </xdr:nvSpPr>
      <xdr:spPr>
        <a:xfrm>
          <a:off x="6672795" y="1013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86942</xdr:rowOff>
    </xdr:from>
    <xdr:to>
      <xdr:col>55</xdr:col>
      <xdr:colOff>0</xdr:colOff>
      <xdr:row>79</xdr:row>
      <xdr:rowOff>94982</xdr:rowOff>
    </xdr:to>
    <xdr:cxnSp macro="">
      <xdr:nvCxnSpPr>
        <xdr:cNvPr id="402" name="直線コネクタ 401"/>
        <xdr:cNvCxnSpPr/>
      </xdr:nvCxnSpPr>
      <xdr:spPr>
        <a:xfrm>
          <a:off x="9639300" y="13631492"/>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82955</xdr:rowOff>
    </xdr:from>
    <xdr:to>
      <xdr:col>50</xdr:col>
      <xdr:colOff>114300</xdr:colOff>
      <xdr:row>79</xdr:row>
      <xdr:rowOff>86942</xdr:rowOff>
    </xdr:to>
    <xdr:cxnSp macro="">
      <xdr:nvCxnSpPr>
        <xdr:cNvPr id="405" name="直線コネクタ 404"/>
        <xdr:cNvCxnSpPr/>
      </xdr:nvCxnSpPr>
      <xdr:spPr>
        <a:xfrm>
          <a:off x="8750300" y="13627505"/>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26557</xdr:rowOff>
    </xdr:from>
    <xdr:to>
      <xdr:col>45</xdr:col>
      <xdr:colOff>177800</xdr:colOff>
      <xdr:row>79</xdr:row>
      <xdr:rowOff>82955</xdr:rowOff>
    </xdr:to>
    <xdr:cxnSp macro="">
      <xdr:nvCxnSpPr>
        <xdr:cNvPr id="408" name="直線コネクタ 407"/>
        <xdr:cNvCxnSpPr/>
      </xdr:nvCxnSpPr>
      <xdr:spPr>
        <a:xfrm>
          <a:off x="7861300" y="13571107"/>
          <a:ext cx="889000" cy="5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106663</xdr:rowOff>
    </xdr:from>
    <xdr:to>
      <xdr:col>46</xdr:col>
      <xdr:colOff>38100</xdr:colOff>
      <xdr:row>79</xdr:row>
      <xdr:rowOff>36813</xdr:rowOff>
    </xdr:to>
    <xdr:sp macro="" textlink="">
      <xdr:nvSpPr>
        <xdr:cNvPr id="409" name="フローチャート: 判断 408"/>
        <xdr:cNvSpPr/>
      </xdr:nvSpPr>
      <xdr:spPr>
        <a:xfrm>
          <a:off x="8699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53340</xdr:rowOff>
    </xdr:from>
    <xdr:ext cx="599010" cy="259045"/>
    <xdr:sp macro="" textlink="">
      <xdr:nvSpPr>
        <xdr:cNvPr id="410" name="テキスト ボックス 409"/>
        <xdr:cNvSpPr txBox="1"/>
      </xdr:nvSpPr>
      <xdr:spPr>
        <a:xfrm>
          <a:off x="8450795" y="1325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44182</xdr:rowOff>
    </xdr:from>
    <xdr:to>
      <xdr:col>55</xdr:col>
      <xdr:colOff>50800</xdr:colOff>
      <xdr:row>79</xdr:row>
      <xdr:rowOff>145782</xdr:rowOff>
    </xdr:to>
    <xdr:sp macro="" textlink="">
      <xdr:nvSpPr>
        <xdr:cNvPr id="418" name="楕円 417"/>
        <xdr:cNvSpPr/>
      </xdr:nvSpPr>
      <xdr:spPr>
        <a:xfrm>
          <a:off x="10426700" y="135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130559</xdr:rowOff>
    </xdr:from>
    <xdr:ext cx="469744" cy="259045"/>
    <xdr:sp macro="" textlink="">
      <xdr:nvSpPr>
        <xdr:cNvPr id="419" name="普通建設事業費 （ うち新規整備　）該当値テキスト"/>
        <xdr:cNvSpPr txBox="1"/>
      </xdr:nvSpPr>
      <xdr:spPr>
        <a:xfrm>
          <a:off x="10528300" y="1350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36142</xdr:rowOff>
    </xdr:from>
    <xdr:to>
      <xdr:col>50</xdr:col>
      <xdr:colOff>165100</xdr:colOff>
      <xdr:row>79</xdr:row>
      <xdr:rowOff>137742</xdr:rowOff>
    </xdr:to>
    <xdr:sp macro="" textlink="">
      <xdr:nvSpPr>
        <xdr:cNvPr id="420" name="楕円 419"/>
        <xdr:cNvSpPr/>
      </xdr:nvSpPr>
      <xdr:spPr>
        <a:xfrm>
          <a:off x="9588500" y="135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128869</xdr:rowOff>
    </xdr:from>
    <xdr:ext cx="534377" cy="259045"/>
    <xdr:sp macro="" textlink="">
      <xdr:nvSpPr>
        <xdr:cNvPr id="421" name="テキスト ボックス 420"/>
        <xdr:cNvSpPr txBox="1"/>
      </xdr:nvSpPr>
      <xdr:spPr>
        <a:xfrm>
          <a:off x="9372111" y="136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32155</xdr:rowOff>
    </xdr:from>
    <xdr:to>
      <xdr:col>46</xdr:col>
      <xdr:colOff>38100</xdr:colOff>
      <xdr:row>79</xdr:row>
      <xdr:rowOff>133755</xdr:rowOff>
    </xdr:to>
    <xdr:sp macro="" textlink="">
      <xdr:nvSpPr>
        <xdr:cNvPr id="422" name="楕円 421"/>
        <xdr:cNvSpPr/>
      </xdr:nvSpPr>
      <xdr:spPr>
        <a:xfrm>
          <a:off x="8699500" y="135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124882</xdr:rowOff>
    </xdr:from>
    <xdr:ext cx="534377" cy="259045"/>
    <xdr:sp macro="" textlink="">
      <xdr:nvSpPr>
        <xdr:cNvPr id="423" name="テキスト ボックス 422"/>
        <xdr:cNvSpPr txBox="1"/>
      </xdr:nvSpPr>
      <xdr:spPr>
        <a:xfrm>
          <a:off x="8483111" y="1366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147207</xdr:rowOff>
    </xdr:from>
    <xdr:to>
      <xdr:col>41</xdr:col>
      <xdr:colOff>101600</xdr:colOff>
      <xdr:row>79</xdr:row>
      <xdr:rowOff>77357</xdr:rowOff>
    </xdr:to>
    <xdr:sp macro="" textlink="">
      <xdr:nvSpPr>
        <xdr:cNvPr id="424" name="楕円 423"/>
        <xdr:cNvSpPr/>
      </xdr:nvSpPr>
      <xdr:spPr>
        <a:xfrm>
          <a:off x="7810500" y="135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68484</xdr:rowOff>
    </xdr:from>
    <xdr:ext cx="534377" cy="259045"/>
    <xdr:sp macro="" textlink="">
      <xdr:nvSpPr>
        <xdr:cNvPr id="425" name="テキスト ボックス 424"/>
        <xdr:cNvSpPr txBox="1"/>
      </xdr:nvSpPr>
      <xdr:spPr>
        <a:xfrm>
          <a:off x="7594111" y="136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106277</xdr:rowOff>
    </xdr:from>
    <xdr:to>
      <xdr:col>55</xdr:col>
      <xdr:colOff>0</xdr:colOff>
      <xdr:row>97</xdr:row>
      <xdr:rowOff>123909</xdr:rowOff>
    </xdr:to>
    <xdr:cxnSp macro="">
      <xdr:nvCxnSpPr>
        <xdr:cNvPr id="450" name="直線コネクタ 449"/>
        <xdr:cNvCxnSpPr/>
      </xdr:nvCxnSpPr>
      <xdr:spPr>
        <a:xfrm>
          <a:off x="9639300" y="16736927"/>
          <a:ext cx="8382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103513</xdr:rowOff>
    </xdr:from>
    <xdr:to>
      <xdr:col>50</xdr:col>
      <xdr:colOff>114300</xdr:colOff>
      <xdr:row>97</xdr:row>
      <xdr:rowOff>106277</xdr:rowOff>
    </xdr:to>
    <xdr:cxnSp macro="">
      <xdr:nvCxnSpPr>
        <xdr:cNvPr id="453" name="直線コネクタ 452"/>
        <xdr:cNvCxnSpPr/>
      </xdr:nvCxnSpPr>
      <xdr:spPr>
        <a:xfrm>
          <a:off x="8750300" y="16734163"/>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103513</xdr:rowOff>
    </xdr:from>
    <xdr:to>
      <xdr:col>45</xdr:col>
      <xdr:colOff>177800</xdr:colOff>
      <xdr:row>97</xdr:row>
      <xdr:rowOff>128707</xdr:rowOff>
    </xdr:to>
    <xdr:cxnSp macro="">
      <xdr:nvCxnSpPr>
        <xdr:cNvPr id="456" name="直線コネクタ 455"/>
        <xdr:cNvCxnSpPr/>
      </xdr:nvCxnSpPr>
      <xdr:spPr>
        <a:xfrm flipV="1">
          <a:off x="7861300" y="16734163"/>
          <a:ext cx="889000" cy="2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7" name="フローチャート: 判断 456"/>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7906</xdr:rowOff>
    </xdr:from>
    <xdr:ext cx="599010" cy="259045"/>
    <xdr:sp macro="" textlink="">
      <xdr:nvSpPr>
        <xdr:cNvPr id="458" name="テキスト ボックス 457"/>
        <xdr:cNvSpPr txBox="1"/>
      </xdr:nvSpPr>
      <xdr:spPr>
        <a:xfrm>
          <a:off x="8450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73109</xdr:rowOff>
    </xdr:from>
    <xdr:to>
      <xdr:col>55</xdr:col>
      <xdr:colOff>50800</xdr:colOff>
      <xdr:row>98</xdr:row>
      <xdr:rowOff>3259</xdr:rowOff>
    </xdr:to>
    <xdr:sp macro="" textlink="">
      <xdr:nvSpPr>
        <xdr:cNvPr id="466" name="楕円 465"/>
        <xdr:cNvSpPr/>
      </xdr:nvSpPr>
      <xdr:spPr>
        <a:xfrm>
          <a:off x="10426700" y="167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29075</xdr:rowOff>
    </xdr:from>
    <xdr:ext cx="599010" cy="259045"/>
    <xdr:sp macro="" textlink="">
      <xdr:nvSpPr>
        <xdr:cNvPr id="467" name="普通建設事業費 （ うち更新整備　）該当値テキスト"/>
        <xdr:cNvSpPr txBox="1"/>
      </xdr:nvSpPr>
      <xdr:spPr>
        <a:xfrm>
          <a:off x="10528300" y="1665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55477</xdr:rowOff>
    </xdr:from>
    <xdr:to>
      <xdr:col>50</xdr:col>
      <xdr:colOff>165100</xdr:colOff>
      <xdr:row>97</xdr:row>
      <xdr:rowOff>157077</xdr:rowOff>
    </xdr:to>
    <xdr:sp macro="" textlink="">
      <xdr:nvSpPr>
        <xdr:cNvPr id="468" name="楕円 467"/>
        <xdr:cNvSpPr/>
      </xdr:nvSpPr>
      <xdr:spPr>
        <a:xfrm>
          <a:off x="9588500" y="166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2154</xdr:rowOff>
    </xdr:from>
    <xdr:ext cx="599010" cy="259045"/>
    <xdr:sp macro="" textlink="">
      <xdr:nvSpPr>
        <xdr:cNvPr id="469" name="テキスト ボックス 468"/>
        <xdr:cNvSpPr txBox="1"/>
      </xdr:nvSpPr>
      <xdr:spPr>
        <a:xfrm>
          <a:off x="9339795" y="1646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52713</xdr:rowOff>
    </xdr:from>
    <xdr:to>
      <xdr:col>46</xdr:col>
      <xdr:colOff>38100</xdr:colOff>
      <xdr:row>97</xdr:row>
      <xdr:rowOff>154313</xdr:rowOff>
    </xdr:to>
    <xdr:sp macro="" textlink="">
      <xdr:nvSpPr>
        <xdr:cNvPr id="470" name="楕円 469"/>
        <xdr:cNvSpPr/>
      </xdr:nvSpPr>
      <xdr:spPr>
        <a:xfrm>
          <a:off x="86995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170840</xdr:rowOff>
    </xdr:from>
    <xdr:ext cx="599010" cy="259045"/>
    <xdr:sp macro="" textlink="">
      <xdr:nvSpPr>
        <xdr:cNvPr id="471" name="テキスト ボックス 470"/>
        <xdr:cNvSpPr txBox="1"/>
      </xdr:nvSpPr>
      <xdr:spPr>
        <a:xfrm>
          <a:off x="8450795" y="1645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77907</xdr:rowOff>
    </xdr:from>
    <xdr:to>
      <xdr:col>41</xdr:col>
      <xdr:colOff>101600</xdr:colOff>
      <xdr:row>98</xdr:row>
      <xdr:rowOff>8057</xdr:rowOff>
    </xdr:to>
    <xdr:sp macro="" textlink="">
      <xdr:nvSpPr>
        <xdr:cNvPr id="472" name="楕円 471"/>
        <xdr:cNvSpPr/>
      </xdr:nvSpPr>
      <xdr:spPr>
        <a:xfrm>
          <a:off x="7810500" y="167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170634</xdr:rowOff>
    </xdr:from>
    <xdr:ext cx="599010" cy="259045"/>
    <xdr:sp macro="" textlink="">
      <xdr:nvSpPr>
        <xdr:cNvPr id="473" name="テキスト ボックス 472"/>
        <xdr:cNvSpPr txBox="1"/>
      </xdr:nvSpPr>
      <xdr:spPr>
        <a:xfrm>
          <a:off x="7561795" y="1680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90815</xdr:rowOff>
    </xdr:from>
    <xdr:to>
      <xdr:col>85</xdr:col>
      <xdr:colOff>127000</xdr:colOff>
      <xdr:row>39</xdr:row>
      <xdr:rowOff>98064</xdr:rowOff>
    </xdr:to>
    <xdr:cxnSp macro="">
      <xdr:nvCxnSpPr>
        <xdr:cNvPr id="504" name="直線コネクタ 503"/>
        <xdr:cNvCxnSpPr/>
      </xdr:nvCxnSpPr>
      <xdr:spPr>
        <a:xfrm flipV="1">
          <a:off x="15481300" y="6777365"/>
          <a:ext cx="8382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83505</xdr:rowOff>
    </xdr:from>
    <xdr:to>
      <xdr:col>81</xdr:col>
      <xdr:colOff>50800</xdr:colOff>
      <xdr:row>39</xdr:row>
      <xdr:rowOff>98064</xdr:rowOff>
    </xdr:to>
    <xdr:cxnSp macro="">
      <xdr:nvCxnSpPr>
        <xdr:cNvPr id="507" name="直線コネクタ 506"/>
        <xdr:cNvCxnSpPr/>
      </xdr:nvCxnSpPr>
      <xdr:spPr>
        <a:xfrm>
          <a:off x="14592300" y="6770055"/>
          <a:ext cx="8890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49251</xdr:rowOff>
    </xdr:from>
    <xdr:to>
      <xdr:col>76</xdr:col>
      <xdr:colOff>114300</xdr:colOff>
      <xdr:row>39</xdr:row>
      <xdr:rowOff>83505</xdr:rowOff>
    </xdr:to>
    <xdr:cxnSp macro="">
      <xdr:nvCxnSpPr>
        <xdr:cNvPr id="510" name="直線コネクタ 509"/>
        <xdr:cNvCxnSpPr/>
      </xdr:nvCxnSpPr>
      <xdr:spPr>
        <a:xfrm>
          <a:off x="13703300" y="6735801"/>
          <a:ext cx="889000" cy="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28331</xdr:rowOff>
    </xdr:from>
    <xdr:to>
      <xdr:col>76</xdr:col>
      <xdr:colOff>165100</xdr:colOff>
      <xdr:row>39</xdr:row>
      <xdr:rowOff>129931</xdr:rowOff>
    </xdr:to>
    <xdr:sp macro="" textlink="">
      <xdr:nvSpPr>
        <xdr:cNvPr id="511" name="フローチャート: 判断 510"/>
        <xdr:cNvSpPr/>
      </xdr:nvSpPr>
      <xdr:spPr>
        <a:xfrm>
          <a:off x="14541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146458</xdr:rowOff>
    </xdr:from>
    <xdr:ext cx="534377" cy="259045"/>
    <xdr:sp macro="" textlink="">
      <xdr:nvSpPr>
        <xdr:cNvPr id="512" name="テキスト ボックス 511"/>
        <xdr:cNvSpPr txBox="1"/>
      </xdr:nvSpPr>
      <xdr:spPr>
        <a:xfrm>
          <a:off x="14325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49251</xdr:rowOff>
    </xdr:from>
    <xdr:to>
      <xdr:col>71</xdr:col>
      <xdr:colOff>177800</xdr:colOff>
      <xdr:row>39</xdr:row>
      <xdr:rowOff>82438</xdr:rowOff>
    </xdr:to>
    <xdr:cxnSp macro="">
      <xdr:nvCxnSpPr>
        <xdr:cNvPr id="513" name="直線コネクタ 512"/>
        <xdr:cNvCxnSpPr/>
      </xdr:nvCxnSpPr>
      <xdr:spPr>
        <a:xfrm flipV="1">
          <a:off x="12814300" y="6735801"/>
          <a:ext cx="889000" cy="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40015</xdr:rowOff>
    </xdr:from>
    <xdr:to>
      <xdr:col>85</xdr:col>
      <xdr:colOff>177800</xdr:colOff>
      <xdr:row>39</xdr:row>
      <xdr:rowOff>141615</xdr:rowOff>
    </xdr:to>
    <xdr:sp macro="" textlink="">
      <xdr:nvSpPr>
        <xdr:cNvPr id="523" name="楕円 522"/>
        <xdr:cNvSpPr/>
      </xdr:nvSpPr>
      <xdr:spPr>
        <a:xfrm>
          <a:off x="16268700" y="67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469744" cy="259045"/>
    <xdr:sp macro="" textlink="">
      <xdr:nvSpPr>
        <xdr:cNvPr id="524" name="災害復旧事業費該当値テキスト"/>
        <xdr:cNvSpPr txBox="1"/>
      </xdr:nvSpPr>
      <xdr:spPr>
        <a:xfrm>
          <a:off x="16370300" y="668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47264</xdr:rowOff>
    </xdr:from>
    <xdr:to>
      <xdr:col>81</xdr:col>
      <xdr:colOff>101600</xdr:colOff>
      <xdr:row>39</xdr:row>
      <xdr:rowOff>148864</xdr:rowOff>
    </xdr:to>
    <xdr:sp macro="" textlink="">
      <xdr:nvSpPr>
        <xdr:cNvPr id="525" name="楕円 524"/>
        <xdr:cNvSpPr/>
      </xdr:nvSpPr>
      <xdr:spPr>
        <a:xfrm>
          <a:off x="15430500" y="67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139991</xdr:rowOff>
    </xdr:from>
    <xdr:ext cx="378565" cy="259045"/>
    <xdr:sp macro="" textlink="">
      <xdr:nvSpPr>
        <xdr:cNvPr id="526" name="テキスト ボックス 525"/>
        <xdr:cNvSpPr txBox="1"/>
      </xdr:nvSpPr>
      <xdr:spPr>
        <a:xfrm>
          <a:off x="15292017" y="682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32705</xdr:rowOff>
    </xdr:from>
    <xdr:to>
      <xdr:col>76</xdr:col>
      <xdr:colOff>165100</xdr:colOff>
      <xdr:row>39</xdr:row>
      <xdr:rowOff>134305</xdr:rowOff>
    </xdr:to>
    <xdr:sp macro="" textlink="">
      <xdr:nvSpPr>
        <xdr:cNvPr id="527" name="楕円 526"/>
        <xdr:cNvSpPr/>
      </xdr:nvSpPr>
      <xdr:spPr>
        <a:xfrm>
          <a:off x="14541500" y="67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125432</xdr:rowOff>
    </xdr:from>
    <xdr:ext cx="469744" cy="259045"/>
    <xdr:sp macro="" textlink="">
      <xdr:nvSpPr>
        <xdr:cNvPr id="528" name="テキスト ボックス 527"/>
        <xdr:cNvSpPr txBox="1"/>
      </xdr:nvSpPr>
      <xdr:spPr>
        <a:xfrm>
          <a:off x="14357428" y="681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169901</xdr:rowOff>
    </xdr:from>
    <xdr:to>
      <xdr:col>72</xdr:col>
      <xdr:colOff>38100</xdr:colOff>
      <xdr:row>39</xdr:row>
      <xdr:rowOff>100051</xdr:rowOff>
    </xdr:to>
    <xdr:sp macro="" textlink="">
      <xdr:nvSpPr>
        <xdr:cNvPr id="529" name="楕円 528"/>
        <xdr:cNvSpPr/>
      </xdr:nvSpPr>
      <xdr:spPr>
        <a:xfrm>
          <a:off x="13652500" y="66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116578</xdr:rowOff>
    </xdr:from>
    <xdr:ext cx="534377" cy="259045"/>
    <xdr:sp macro="" textlink="">
      <xdr:nvSpPr>
        <xdr:cNvPr id="530" name="テキスト ボックス 529"/>
        <xdr:cNvSpPr txBox="1"/>
      </xdr:nvSpPr>
      <xdr:spPr>
        <a:xfrm>
          <a:off x="13436111" y="64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31638</xdr:rowOff>
    </xdr:from>
    <xdr:to>
      <xdr:col>67</xdr:col>
      <xdr:colOff>101600</xdr:colOff>
      <xdr:row>39</xdr:row>
      <xdr:rowOff>133238</xdr:rowOff>
    </xdr:to>
    <xdr:sp macro="" textlink="">
      <xdr:nvSpPr>
        <xdr:cNvPr id="531" name="楕円 530"/>
        <xdr:cNvSpPr/>
      </xdr:nvSpPr>
      <xdr:spPr>
        <a:xfrm>
          <a:off x="12763500" y="67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124365</xdr:rowOff>
    </xdr:from>
    <xdr:ext cx="534377" cy="259045"/>
    <xdr:sp macro="" textlink="">
      <xdr:nvSpPr>
        <xdr:cNvPr id="532" name="テキスト ボックス 531"/>
        <xdr:cNvSpPr txBox="1"/>
      </xdr:nvSpPr>
      <xdr:spPr>
        <a:xfrm>
          <a:off x="12547111" y="68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39139</xdr:rowOff>
    </xdr:from>
    <xdr:to>
      <xdr:col>85</xdr:col>
      <xdr:colOff>127000</xdr:colOff>
      <xdr:row>78</xdr:row>
      <xdr:rowOff>61557</xdr:rowOff>
    </xdr:to>
    <xdr:cxnSp macro="">
      <xdr:nvCxnSpPr>
        <xdr:cNvPr id="610" name="直線コネクタ 609"/>
        <xdr:cNvCxnSpPr/>
      </xdr:nvCxnSpPr>
      <xdr:spPr>
        <a:xfrm flipV="1">
          <a:off x="15481300" y="13412239"/>
          <a:ext cx="8382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42800</xdr:rowOff>
    </xdr:from>
    <xdr:to>
      <xdr:col>81</xdr:col>
      <xdr:colOff>50800</xdr:colOff>
      <xdr:row>78</xdr:row>
      <xdr:rowOff>61557</xdr:rowOff>
    </xdr:to>
    <xdr:cxnSp macro="">
      <xdr:nvCxnSpPr>
        <xdr:cNvPr id="613" name="直線コネクタ 612"/>
        <xdr:cNvCxnSpPr/>
      </xdr:nvCxnSpPr>
      <xdr:spPr>
        <a:xfrm>
          <a:off x="14592300" y="13415900"/>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38004</xdr:rowOff>
    </xdr:from>
    <xdr:to>
      <xdr:col>76</xdr:col>
      <xdr:colOff>114300</xdr:colOff>
      <xdr:row>78</xdr:row>
      <xdr:rowOff>42800</xdr:rowOff>
    </xdr:to>
    <xdr:cxnSp macro="">
      <xdr:nvCxnSpPr>
        <xdr:cNvPr id="616" name="直線コネクタ 615"/>
        <xdr:cNvCxnSpPr/>
      </xdr:nvCxnSpPr>
      <xdr:spPr>
        <a:xfrm>
          <a:off x="13703300" y="1341110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17" name="フローチャート: 判断 616"/>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69590</xdr:rowOff>
    </xdr:from>
    <xdr:ext cx="599010" cy="259045"/>
    <xdr:sp macro="" textlink="">
      <xdr:nvSpPr>
        <xdr:cNvPr id="618" name="テキスト ボックス 617"/>
        <xdr:cNvSpPr txBox="1"/>
      </xdr:nvSpPr>
      <xdr:spPr>
        <a:xfrm>
          <a:off x="14292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32110</xdr:rowOff>
    </xdr:from>
    <xdr:to>
      <xdr:col>71</xdr:col>
      <xdr:colOff>177800</xdr:colOff>
      <xdr:row>78</xdr:row>
      <xdr:rowOff>38004</xdr:rowOff>
    </xdr:to>
    <xdr:cxnSp macro="">
      <xdr:nvCxnSpPr>
        <xdr:cNvPr id="619" name="直線コネクタ 618"/>
        <xdr:cNvCxnSpPr/>
      </xdr:nvCxnSpPr>
      <xdr:spPr>
        <a:xfrm>
          <a:off x="12814300" y="13405210"/>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159789</xdr:rowOff>
    </xdr:from>
    <xdr:to>
      <xdr:col>85</xdr:col>
      <xdr:colOff>177800</xdr:colOff>
      <xdr:row>78</xdr:row>
      <xdr:rowOff>89939</xdr:rowOff>
    </xdr:to>
    <xdr:sp macro="" textlink="">
      <xdr:nvSpPr>
        <xdr:cNvPr id="629" name="楕円 628"/>
        <xdr:cNvSpPr/>
      </xdr:nvSpPr>
      <xdr:spPr>
        <a:xfrm>
          <a:off x="16268700" y="133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138216</xdr:rowOff>
    </xdr:from>
    <xdr:ext cx="534377" cy="259045"/>
    <xdr:sp macro="" textlink="">
      <xdr:nvSpPr>
        <xdr:cNvPr id="630" name="公債費該当値テキスト"/>
        <xdr:cNvSpPr txBox="1"/>
      </xdr:nvSpPr>
      <xdr:spPr>
        <a:xfrm>
          <a:off x="16370300" y="133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10757</xdr:rowOff>
    </xdr:from>
    <xdr:to>
      <xdr:col>81</xdr:col>
      <xdr:colOff>101600</xdr:colOff>
      <xdr:row>78</xdr:row>
      <xdr:rowOff>112357</xdr:rowOff>
    </xdr:to>
    <xdr:sp macro="" textlink="">
      <xdr:nvSpPr>
        <xdr:cNvPr id="631" name="楕円 630"/>
        <xdr:cNvSpPr/>
      </xdr:nvSpPr>
      <xdr:spPr>
        <a:xfrm>
          <a:off x="15430500" y="133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103484</xdr:rowOff>
    </xdr:from>
    <xdr:ext cx="534377" cy="259045"/>
    <xdr:sp macro="" textlink="">
      <xdr:nvSpPr>
        <xdr:cNvPr id="632" name="テキスト ボックス 631"/>
        <xdr:cNvSpPr txBox="1"/>
      </xdr:nvSpPr>
      <xdr:spPr>
        <a:xfrm>
          <a:off x="15214111" y="134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163450</xdr:rowOff>
    </xdr:from>
    <xdr:to>
      <xdr:col>76</xdr:col>
      <xdr:colOff>165100</xdr:colOff>
      <xdr:row>78</xdr:row>
      <xdr:rowOff>93600</xdr:rowOff>
    </xdr:to>
    <xdr:sp macro="" textlink="">
      <xdr:nvSpPr>
        <xdr:cNvPr id="633" name="楕円 632"/>
        <xdr:cNvSpPr/>
      </xdr:nvSpPr>
      <xdr:spPr>
        <a:xfrm>
          <a:off x="14541500" y="133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84727</xdr:rowOff>
    </xdr:from>
    <xdr:ext cx="534377" cy="259045"/>
    <xdr:sp macro="" textlink="">
      <xdr:nvSpPr>
        <xdr:cNvPr id="634" name="テキスト ボックス 633"/>
        <xdr:cNvSpPr txBox="1"/>
      </xdr:nvSpPr>
      <xdr:spPr>
        <a:xfrm>
          <a:off x="14325111" y="134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158654</xdr:rowOff>
    </xdr:from>
    <xdr:to>
      <xdr:col>72</xdr:col>
      <xdr:colOff>38100</xdr:colOff>
      <xdr:row>78</xdr:row>
      <xdr:rowOff>88804</xdr:rowOff>
    </xdr:to>
    <xdr:sp macro="" textlink="">
      <xdr:nvSpPr>
        <xdr:cNvPr id="635" name="楕円 634"/>
        <xdr:cNvSpPr/>
      </xdr:nvSpPr>
      <xdr:spPr>
        <a:xfrm>
          <a:off x="13652500" y="133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79931</xdr:rowOff>
    </xdr:from>
    <xdr:ext cx="534377" cy="259045"/>
    <xdr:sp macro="" textlink="">
      <xdr:nvSpPr>
        <xdr:cNvPr id="636" name="テキスト ボックス 635"/>
        <xdr:cNvSpPr txBox="1"/>
      </xdr:nvSpPr>
      <xdr:spPr>
        <a:xfrm>
          <a:off x="13436111" y="134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152760</xdr:rowOff>
    </xdr:from>
    <xdr:to>
      <xdr:col>67</xdr:col>
      <xdr:colOff>101600</xdr:colOff>
      <xdr:row>78</xdr:row>
      <xdr:rowOff>82910</xdr:rowOff>
    </xdr:to>
    <xdr:sp macro="" textlink="">
      <xdr:nvSpPr>
        <xdr:cNvPr id="637" name="楕円 636"/>
        <xdr:cNvSpPr/>
      </xdr:nvSpPr>
      <xdr:spPr>
        <a:xfrm>
          <a:off x="12763500" y="133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74037</xdr:rowOff>
    </xdr:from>
    <xdr:ext cx="534377" cy="259045"/>
    <xdr:sp macro="" textlink="">
      <xdr:nvSpPr>
        <xdr:cNvPr id="638" name="テキスト ボックス 637"/>
        <xdr:cNvSpPr txBox="1"/>
      </xdr:nvSpPr>
      <xdr:spPr>
        <a:xfrm>
          <a:off x="12547111" y="1344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9513</xdr:rowOff>
    </xdr:from>
    <xdr:to>
      <xdr:col>85</xdr:col>
      <xdr:colOff>127000</xdr:colOff>
      <xdr:row>99</xdr:row>
      <xdr:rowOff>23065</xdr:rowOff>
    </xdr:to>
    <xdr:cxnSp macro="">
      <xdr:nvCxnSpPr>
        <xdr:cNvPr id="667" name="直線コネクタ 666"/>
        <xdr:cNvCxnSpPr/>
      </xdr:nvCxnSpPr>
      <xdr:spPr>
        <a:xfrm>
          <a:off x="15481300" y="16983063"/>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166436</xdr:rowOff>
    </xdr:from>
    <xdr:to>
      <xdr:col>81</xdr:col>
      <xdr:colOff>50800</xdr:colOff>
      <xdr:row>99</xdr:row>
      <xdr:rowOff>9513</xdr:rowOff>
    </xdr:to>
    <xdr:cxnSp macro="">
      <xdr:nvCxnSpPr>
        <xdr:cNvPr id="670" name="直線コネクタ 669"/>
        <xdr:cNvCxnSpPr/>
      </xdr:nvCxnSpPr>
      <xdr:spPr>
        <a:xfrm>
          <a:off x="14592300" y="16968536"/>
          <a:ext cx="889000" cy="1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166436</xdr:rowOff>
    </xdr:from>
    <xdr:to>
      <xdr:col>76</xdr:col>
      <xdr:colOff>114300</xdr:colOff>
      <xdr:row>99</xdr:row>
      <xdr:rowOff>4132</xdr:rowOff>
    </xdr:to>
    <xdr:cxnSp macro="">
      <xdr:nvCxnSpPr>
        <xdr:cNvPr id="673" name="直線コネクタ 672"/>
        <xdr:cNvCxnSpPr/>
      </xdr:nvCxnSpPr>
      <xdr:spPr>
        <a:xfrm flipV="1">
          <a:off x="13703300" y="16968536"/>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103496</xdr:rowOff>
    </xdr:from>
    <xdr:to>
      <xdr:col>76</xdr:col>
      <xdr:colOff>165100</xdr:colOff>
      <xdr:row>99</xdr:row>
      <xdr:rowOff>33646</xdr:rowOff>
    </xdr:to>
    <xdr:sp macro="" textlink="">
      <xdr:nvSpPr>
        <xdr:cNvPr id="674" name="フローチャート: 判断 673"/>
        <xdr:cNvSpPr/>
      </xdr:nvSpPr>
      <xdr:spPr>
        <a:xfrm>
          <a:off x="14541500" y="1690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50173</xdr:rowOff>
    </xdr:from>
    <xdr:ext cx="534377" cy="259045"/>
    <xdr:sp macro="" textlink="">
      <xdr:nvSpPr>
        <xdr:cNvPr id="675" name="テキスト ボックス 674"/>
        <xdr:cNvSpPr txBox="1"/>
      </xdr:nvSpPr>
      <xdr:spPr>
        <a:xfrm>
          <a:off x="14325111" y="166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153307</xdr:rowOff>
    </xdr:from>
    <xdr:to>
      <xdr:col>71</xdr:col>
      <xdr:colOff>177800</xdr:colOff>
      <xdr:row>99</xdr:row>
      <xdr:rowOff>4132</xdr:rowOff>
    </xdr:to>
    <xdr:cxnSp macro="">
      <xdr:nvCxnSpPr>
        <xdr:cNvPr id="676" name="直線コネクタ 675"/>
        <xdr:cNvCxnSpPr/>
      </xdr:nvCxnSpPr>
      <xdr:spPr>
        <a:xfrm>
          <a:off x="12814300" y="16955407"/>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143715</xdr:rowOff>
    </xdr:from>
    <xdr:to>
      <xdr:col>85</xdr:col>
      <xdr:colOff>177800</xdr:colOff>
      <xdr:row>99</xdr:row>
      <xdr:rowOff>73865</xdr:rowOff>
    </xdr:to>
    <xdr:sp macro="" textlink="">
      <xdr:nvSpPr>
        <xdr:cNvPr id="686" name="楕円 685"/>
        <xdr:cNvSpPr/>
      </xdr:nvSpPr>
      <xdr:spPr>
        <a:xfrm>
          <a:off x="16268700" y="16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130163</xdr:rowOff>
    </xdr:from>
    <xdr:to>
      <xdr:col>81</xdr:col>
      <xdr:colOff>101600</xdr:colOff>
      <xdr:row>99</xdr:row>
      <xdr:rowOff>60313</xdr:rowOff>
    </xdr:to>
    <xdr:sp macro="" textlink="">
      <xdr:nvSpPr>
        <xdr:cNvPr id="688" name="楕円 687"/>
        <xdr:cNvSpPr/>
      </xdr:nvSpPr>
      <xdr:spPr>
        <a:xfrm>
          <a:off x="15430500" y="169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51440</xdr:rowOff>
    </xdr:from>
    <xdr:ext cx="534377" cy="259045"/>
    <xdr:sp macro="" textlink="">
      <xdr:nvSpPr>
        <xdr:cNvPr id="689" name="テキスト ボックス 688"/>
        <xdr:cNvSpPr txBox="1"/>
      </xdr:nvSpPr>
      <xdr:spPr>
        <a:xfrm>
          <a:off x="15214111" y="170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115636</xdr:rowOff>
    </xdr:from>
    <xdr:to>
      <xdr:col>76</xdr:col>
      <xdr:colOff>165100</xdr:colOff>
      <xdr:row>99</xdr:row>
      <xdr:rowOff>45786</xdr:rowOff>
    </xdr:to>
    <xdr:sp macro="" textlink="">
      <xdr:nvSpPr>
        <xdr:cNvPr id="690" name="楕円 689"/>
        <xdr:cNvSpPr/>
      </xdr:nvSpPr>
      <xdr:spPr>
        <a:xfrm>
          <a:off x="14541500" y="169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36913</xdr:rowOff>
    </xdr:from>
    <xdr:ext cx="534377" cy="259045"/>
    <xdr:sp macro="" textlink="">
      <xdr:nvSpPr>
        <xdr:cNvPr id="691" name="テキスト ボックス 690"/>
        <xdr:cNvSpPr txBox="1"/>
      </xdr:nvSpPr>
      <xdr:spPr>
        <a:xfrm>
          <a:off x="14325111" y="170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124782</xdr:rowOff>
    </xdr:from>
    <xdr:to>
      <xdr:col>72</xdr:col>
      <xdr:colOff>38100</xdr:colOff>
      <xdr:row>99</xdr:row>
      <xdr:rowOff>54932</xdr:rowOff>
    </xdr:to>
    <xdr:sp macro="" textlink="">
      <xdr:nvSpPr>
        <xdr:cNvPr id="692" name="楕円 691"/>
        <xdr:cNvSpPr/>
      </xdr:nvSpPr>
      <xdr:spPr>
        <a:xfrm>
          <a:off x="13652500" y="1692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46059</xdr:rowOff>
    </xdr:from>
    <xdr:ext cx="534377" cy="259045"/>
    <xdr:sp macro="" textlink="">
      <xdr:nvSpPr>
        <xdr:cNvPr id="693" name="テキスト ボックス 692"/>
        <xdr:cNvSpPr txBox="1"/>
      </xdr:nvSpPr>
      <xdr:spPr>
        <a:xfrm>
          <a:off x="13436111" y="1701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102507</xdr:rowOff>
    </xdr:from>
    <xdr:to>
      <xdr:col>67</xdr:col>
      <xdr:colOff>101600</xdr:colOff>
      <xdr:row>99</xdr:row>
      <xdr:rowOff>32657</xdr:rowOff>
    </xdr:to>
    <xdr:sp macro="" textlink="">
      <xdr:nvSpPr>
        <xdr:cNvPr id="694" name="楕円 693"/>
        <xdr:cNvSpPr/>
      </xdr:nvSpPr>
      <xdr:spPr>
        <a:xfrm>
          <a:off x="12763500" y="1690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23784</xdr:rowOff>
    </xdr:from>
    <xdr:ext cx="534377" cy="259045"/>
    <xdr:sp macro="" textlink="">
      <xdr:nvSpPr>
        <xdr:cNvPr id="695" name="テキスト ボックス 694"/>
        <xdr:cNvSpPr txBox="1"/>
      </xdr:nvSpPr>
      <xdr:spPr>
        <a:xfrm>
          <a:off x="12547111" y="169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130086</xdr:rowOff>
    </xdr:from>
    <xdr:to>
      <xdr:col>107</xdr:col>
      <xdr:colOff>101600</xdr:colOff>
      <xdr:row>39</xdr:row>
      <xdr:rowOff>60236</xdr:rowOff>
    </xdr:to>
    <xdr:sp macro="" textlink="">
      <xdr:nvSpPr>
        <xdr:cNvPr id="731" name="フローチャート: 判断 730"/>
        <xdr:cNvSpPr/>
      </xdr:nvSpPr>
      <xdr:spPr>
        <a:xfrm>
          <a:off x="20383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76763</xdr:rowOff>
    </xdr:from>
    <xdr:ext cx="378565" cy="259045"/>
    <xdr:sp macro="" textlink="">
      <xdr:nvSpPr>
        <xdr:cNvPr id="732" name="テキスト ボックス 731"/>
        <xdr:cNvSpPr txBox="1"/>
      </xdr:nvSpPr>
      <xdr:spPr>
        <a:xfrm>
          <a:off x="20245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170371</xdr:rowOff>
    </xdr:from>
    <xdr:to>
      <xdr:col>102</xdr:col>
      <xdr:colOff>114300</xdr:colOff>
      <xdr:row>39</xdr:row>
      <xdr:rowOff>44450</xdr:rowOff>
    </xdr:to>
    <xdr:cxnSp macro="">
      <xdr:nvCxnSpPr>
        <xdr:cNvPr id="733" name="直線コネクタ 732"/>
        <xdr:cNvCxnSpPr/>
      </xdr:nvCxnSpPr>
      <xdr:spPr>
        <a:xfrm>
          <a:off x="18656300" y="5999671"/>
          <a:ext cx="889000" cy="7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36695</xdr:rowOff>
    </xdr:from>
    <xdr:ext cx="469744" cy="259045"/>
    <xdr:sp macro="" textlink="">
      <xdr:nvSpPr>
        <xdr:cNvPr id="737" name="テキスト ボックス 736"/>
        <xdr:cNvSpPr txBox="1"/>
      </xdr:nvSpPr>
      <xdr:spPr>
        <a:xfrm>
          <a:off x="18421428"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119571</xdr:rowOff>
    </xdr:from>
    <xdr:to>
      <xdr:col>98</xdr:col>
      <xdr:colOff>38100</xdr:colOff>
      <xdr:row>35</xdr:row>
      <xdr:rowOff>49721</xdr:rowOff>
    </xdr:to>
    <xdr:sp macro="" textlink="">
      <xdr:nvSpPr>
        <xdr:cNvPr id="751" name="楕円 750"/>
        <xdr:cNvSpPr/>
      </xdr:nvSpPr>
      <xdr:spPr>
        <a:xfrm>
          <a:off x="18605500" y="5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66248</xdr:rowOff>
    </xdr:from>
    <xdr:ext cx="534377" cy="259045"/>
    <xdr:sp macro="" textlink="">
      <xdr:nvSpPr>
        <xdr:cNvPr id="752" name="テキスト ボックス 751"/>
        <xdr:cNvSpPr txBox="1"/>
      </xdr:nvSpPr>
      <xdr:spPr>
        <a:xfrm>
          <a:off x="18389111" y="57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151404</xdr:rowOff>
    </xdr:from>
    <xdr:to>
      <xdr:col>116</xdr:col>
      <xdr:colOff>63500</xdr:colOff>
      <xdr:row>54</xdr:row>
      <xdr:rowOff>169098</xdr:rowOff>
    </xdr:to>
    <xdr:cxnSp macro="">
      <xdr:nvCxnSpPr>
        <xdr:cNvPr id="779" name="直線コネクタ 778"/>
        <xdr:cNvCxnSpPr/>
      </xdr:nvCxnSpPr>
      <xdr:spPr>
        <a:xfrm>
          <a:off x="21323300" y="9409704"/>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151404</xdr:rowOff>
    </xdr:from>
    <xdr:to>
      <xdr:col>111</xdr:col>
      <xdr:colOff>177800</xdr:colOff>
      <xdr:row>55</xdr:row>
      <xdr:rowOff>91374</xdr:rowOff>
    </xdr:to>
    <xdr:cxnSp macro="">
      <xdr:nvCxnSpPr>
        <xdr:cNvPr id="782" name="直線コネクタ 781"/>
        <xdr:cNvCxnSpPr/>
      </xdr:nvCxnSpPr>
      <xdr:spPr>
        <a:xfrm flipV="1">
          <a:off x="20434300" y="9409704"/>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141850</xdr:rowOff>
    </xdr:from>
    <xdr:ext cx="534377" cy="259045"/>
    <xdr:sp macro="" textlink="">
      <xdr:nvSpPr>
        <xdr:cNvPr id="784" name="テキスト ボックス 783"/>
        <xdr:cNvSpPr txBox="1"/>
      </xdr:nvSpPr>
      <xdr:spPr>
        <a:xfrm>
          <a:off x="21056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106050</xdr:rowOff>
    </xdr:from>
    <xdr:to>
      <xdr:col>107</xdr:col>
      <xdr:colOff>50800</xdr:colOff>
      <xdr:row>55</xdr:row>
      <xdr:rowOff>91374</xdr:rowOff>
    </xdr:to>
    <xdr:cxnSp macro="">
      <xdr:nvCxnSpPr>
        <xdr:cNvPr id="785" name="直線コネクタ 784"/>
        <xdr:cNvCxnSpPr/>
      </xdr:nvCxnSpPr>
      <xdr:spPr>
        <a:xfrm>
          <a:off x="19545300" y="9192900"/>
          <a:ext cx="889000" cy="3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62245</xdr:rowOff>
    </xdr:from>
    <xdr:to>
      <xdr:col>107</xdr:col>
      <xdr:colOff>101600</xdr:colOff>
      <xdr:row>56</xdr:row>
      <xdr:rowOff>163845</xdr:rowOff>
    </xdr:to>
    <xdr:sp macro="" textlink="">
      <xdr:nvSpPr>
        <xdr:cNvPr id="786" name="フローチャート: 判断 785"/>
        <xdr:cNvSpPr/>
      </xdr:nvSpPr>
      <xdr:spPr>
        <a:xfrm>
          <a:off x="20383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154972</xdr:rowOff>
    </xdr:from>
    <xdr:ext cx="469744" cy="259045"/>
    <xdr:sp macro="" textlink="">
      <xdr:nvSpPr>
        <xdr:cNvPr id="787" name="テキスト ボックス 786"/>
        <xdr:cNvSpPr txBox="1"/>
      </xdr:nvSpPr>
      <xdr:spPr>
        <a:xfrm>
          <a:off x="20199428" y="975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106050</xdr:rowOff>
    </xdr:from>
    <xdr:to>
      <xdr:col>102</xdr:col>
      <xdr:colOff>114300</xdr:colOff>
      <xdr:row>54</xdr:row>
      <xdr:rowOff>97134</xdr:rowOff>
    </xdr:to>
    <xdr:cxnSp macro="">
      <xdr:nvCxnSpPr>
        <xdr:cNvPr id="788" name="直線コネクタ 787"/>
        <xdr:cNvCxnSpPr/>
      </xdr:nvCxnSpPr>
      <xdr:spPr>
        <a:xfrm flipV="1">
          <a:off x="18656300" y="9192900"/>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63304</xdr:rowOff>
    </xdr:from>
    <xdr:ext cx="534377" cy="259045"/>
    <xdr:sp macro="" textlink="">
      <xdr:nvSpPr>
        <xdr:cNvPr id="790" name="テキスト ボックス 789"/>
        <xdr:cNvSpPr txBox="1"/>
      </xdr:nvSpPr>
      <xdr:spPr>
        <a:xfrm>
          <a:off x="19278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145371</xdr:rowOff>
    </xdr:from>
    <xdr:ext cx="469744" cy="259045"/>
    <xdr:sp macro="" textlink="">
      <xdr:nvSpPr>
        <xdr:cNvPr id="792" name="テキスト ボックス 791"/>
        <xdr:cNvSpPr txBox="1"/>
      </xdr:nvSpPr>
      <xdr:spPr>
        <a:xfrm>
          <a:off x="18421428"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118298</xdr:rowOff>
    </xdr:from>
    <xdr:to>
      <xdr:col>116</xdr:col>
      <xdr:colOff>114300</xdr:colOff>
      <xdr:row>55</xdr:row>
      <xdr:rowOff>48448</xdr:rowOff>
    </xdr:to>
    <xdr:sp macro="" textlink="">
      <xdr:nvSpPr>
        <xdr:cNvPr id="798" name="楕円 797"/>
        <xdr:cNvSpPr/>
      </xdr:nvSpPr>
      <xdr:spPr>
        <a:xfrm>
          <a:off x="22110700" y="93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141175</xdr:rowOff>
    </xdr:from>
    <xdr:ext cx="534377" cy="259045"/>
    <xdr:sp macro="" textlink="">
      <xdr:nvSpPr>
        <xdr:cNvPr id="799" name="貸付金該当値テキスト"/>
        <xdr:cNvSpPr txBox="1"/>
      </xdr:nvSpPr>
      <xdr:spPr>
        <a:xfrm>
          <a:off x="22212300" y="92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100604</xdr:rowOff>
    </xdr:from>
    <xdr:to>
      <xdr:col>112</xdr:col>
      <xdr:colOff>38100</xdr:colOff>
      <xdr:row>55</xdr:row>
      <xdr:rowOff>30754</xdr:rowOff>
    </xdr:to>
    <xdr:sp macro="" textlink="">
      <xdr:nvSpPr>
        <xdr:cNvPr id="800" name="楕円 799"/>
        <xdr:cNvSpPr/>
      </xdr:nvSpPr>
      <xdr:spPr>
        <a:xfrm>
          <a:off x="21272500" y="93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47281</xdr:rowOff>
    </xdr:from>
    <xdr:ext cx="534377" cy="259045"/>
    <xdr:sp macro="" textlink="">
      <xdr:nvSpPr>
        <xdr:cNvPr id="801" name="テキスト ボックス 800"/>
        <xdr:cNvSpPr txBox="1"/>
      </xdr:nvSpPr>
      <xdr:spPr>
        <a:xfrm>
          <a:off x="21056111" y="91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40574</xdr:rowOff>
    </xdr:from>
    <xdr:to>
      <xdr:col>107</xdr:col>
      <xdr:colOff>101600</xdr:colOff>
      <xdr:row>55</xdr:row>
      <xdr:rowOff>142174</xdr:rowOff>
    </xdr:to>
    <xdr:sp macro="" textlink="">
      <xdr:nvSpPr>
        <xdr:cNvPr id="802" name="楕円 801"/>
        <xdr:cNvSpPr/>
      </xdr:nvSpPr>
      <xdr:spPr>
        <a:xfrm>
          <a:off x="20383500" y="9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158701</xdr:rowOff>
    </xdr:from>
    <xdr:ext cx="534377" cy="259045"/>
    <xdr:sp macro="" textlink="">
      <xdr:nvSpPr>
        <xdr:cNvPr id="803" name="テキスト ボックス 802"/>
        <xdr:cNvSpPr txBox="1"/>
      </xdr:nvSpPr>
      <xdr:spPr>
        <a:xfrm>
          <a:off x="20167111" y="92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55250</xdr:rowOff>
    </xdr:from>
    <xdr:to>
      <xdr:col>102</xdr:col>
      <xdr:colOff>165100</xdr:colOff>
      <xdr:row>53</xdr:row>
      <xdr:rowOff>156850</xdr:rowOff>
    </xdr:to>
    <xdr:sp macro="" textlink="">
      <xdr:nvSpPr>
        <xdr:cNvPr id="804" name="楕円 803"/>
        <xdr:cNvSpPr/>
      </xdr:nvSpPr>
      <xdr:spPr>
        <a:xfrm>
          <a:off x="19494500" y="91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1927</xdr:rowOff>
    </xdr:from>
    <xdr:ext cx="534377" cy="259045"/>
    <xdr:sp macro="" textlink="">
      <xdr:nvSpPr>
        <xdr:cNvPr id="805" name="テキスト ボックス 804"/>
        <xdr:cNvSpPr txBox="1"/>
      </xdr:nvSpPr>
      <xdr:spPr>
        <a:xfrm>
          <a:off x="19278111" y="89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46334</xdr:rowOff>
    </xdr:from>
    <xdr:to>
      <xdr:col>98</xdr:col>
      <xdr:colOff>38100</xdr:colOff>
      <xdr:row>54</xdr:row>
      <xdr:rowOff>147934</xdr:rowOff>
    </xdr:to>
    <xdr:sp macro="" textlink="">
      <xdr:nvSpPr>
        <xdr:cNvPr id="806" name="楕円 805"/>
        <xdr:cNvSpPr/>
      </xdr:nvSpPr>
      <xdr:spPr>
        <a:xfrm>
          <a:off x="18605500" y="93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164461</xdr:rowOff>
    </xdr:from>
    <xdr:ext cx="534377" cy="259045"/>
    <xdr:sp macro="" textlink="">
      <xdr:nvSpPr>
        <xdr:cNvPr id="807" name="テキスト ボックス 806"/>
        <xdr:cNvSpPr txBox="1"/>
      </xdr:nvSpPr>
      <xdr:spPr>
        <a:xfrm>
          <a:off x="18389111" y="90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32477</xdr:rowOff>
    </xdr:from>
    <xdr:to>
      <xdr:col>116</xdr:col>
      <xdr:colOff>63500</xdr:colOff>
      <xdr:row>77</xdr:row>
      <xdr:rowOff>43146</xdr:rowOff>
    </xdr:to>
    <xdr:cxnSp macro="">
      <xdr:nvCxnSpPr>
        <xdr:cNvPr id="834" name="直線コネクタ 833"/>
        <xdr:cNvCxnSpPr/>
      </xdr:nvCxnSpPr>
      <xdr:spPr>
        <a:xfrm flipV="1">
          <a:off x="21323300" y="13234127"/>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43146</xdr:rowOff>
    </xdr:from>
    <xdr:to>
      <xdr:col>111</xdr:col>
      <xdr:colOff>177800</xdr:colOff>
      <xdr:row>77</xdr:row>
      <xdr:rowOff>78725</xdr:rowOff>
    </xdr:to>
    <xdr:cxnSp macro="">
      <xdr:nvCxnSpPr>
        <xdr:cNvPr id="837" name="直線コネクタ 836"/>
        <xdr:cNvCxnSpPr/>
      </xdr:nvCxnSpPr>
      <xdr:spPr>
        <a:xfrm flipV="1">
          <a:off x="20434300" y="13244796"/>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77366</xdr:rowOff>
    </xdr:from>
    <xdr:to>
      <xdr:col>107</xdr:col>
      <xdr:colOff>50800</xdr:colOff>
      <xdr:row>77</xdr:row>
      <xdr:rowOff>78725</xdr:rowOff>
    </xdr:to>
    <xdr:cxnSp macro="">
      <xdr:nvCxnSpPr>
        <xdr:cNvPr id="840" name="直線コネクタ 839"/>
        <xdr:cNvCxnSpPr/>
      </xdr:nvCxnSpPr>
      <xdr:spPr>
        <a:xfrm>
          <a:off x="19545300" y="13279016"/>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23230</xdr:rowOff>
    </xdr:from>
    <xdr:to>
      <xdr:col>107</xdr:col>
      <xdr:colOff>101600</xdr:colOff>
      <xdr:row>77</xdr:row>
      <xdr:rowOff>124830</xdr:rowOff>
    </xdr:to>
    <xdr:sp macro="" textlink="">
      <xdr:nvSpPr>
        <xdr:cNvPr id="841" name="フローチャート: 判断 840"/>
        <xdr:cNvSpPr/>
      </xdr:nvSpPr>
      <xdr:spPr>
        <a:xfrm>
          <a:off x="20383500" y="132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141357</xdr:rowOff>
    </xdr:from>
    <xdr:ext cx="599010" cy="259045"/>
    <xdr:sp macro="" textlink="">
      <xdr:nvSpPr>
        <xdr:cNvPr id="842" name="テキスト ボックス 841"/>
        <xdr:cNvSpPr txBox="1"/>
      </xdr:nvSpPr>
      <xdr:spPr>
        <a:xfrm>
          <a:off x="20134795" y="1300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77366</xdr:rowOff>
    </xdr:from>
    <xdr:to>
      <xdr:col>102</xdr:col>
      <xdr:colOff>114300</xdr:colOff>
      <xdr:row>77</xdr:row>
      <xdr:rowOff>94977</xdr:rowOff>
    </xdr:to>
    <xdr:cxnSp macro="">
      <xdr:nvCxnSpPr>
        <xdr:cNvPr id="843" name="直線コネクタ 842"/>
        <xdr:cNvCxnSpPr/>
      </xdr:nvCxnSpPr>
      <xdr:spPr>
        <a:xfrm flipV="1">
          <a:off x="18656300" y="13279016"/>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153127</xdr:rowOff>
    </xdr:from>
    <xdr:to>
      <xdr:col>116</xdr:col>
      <xdr:colOff>114300</xdr:colOff>
      <xdr:row>77</xdr:row>
      <xdr:rowOff>83277</xdr:rowOff>
    </xdr:to>
    <xdr:sp macro="" textlink="">
      <xdr:nvSpPr>
        <xdr:cNvPr id="853" name="楕円 852"/>
        <xdr:cNvSpPr/>
      </xdr:nvSpPr>
      <xdr:spPr>
        <a:xfrm>
          <a:off x="22110700" y="131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4554</xdr:rowOff>
    </xdr:from>
    <xdr:ext cx="599010" cy="259045"/>
    <xdr:sp macro="" textlink="">
      <xdr:nvSpPr>
        <xdr:cNvPr id="854" name="繰出金該当値テキスト"/>
        <xdr:cNvSpPr txBox="1"/>
      </xdr:nvSpPr>
      <xdr:spPr>
        <a:xfrm>
          <a:off x="22212300" y="1303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163796</xdr:rowOff>
    </xdr:from>
    <xdr:to>
      <xdr:col>112</xdr:col>
      <xdr:colOff>38100</xdr:colOff>
      <xdr:row>77</xdr:row>
      <xdr:rowOff>93946</xdr:rowOff>
    </xdr:to>
    <xdr:sp macro="" textlink="">
      <xdr:nvSpPr>
        <xdr:cNvPr id="855" name="楕円 854"/>
        <xdr:cNvSpPr/>
      </xdr:nvSpPr>
      <xdr:spPr>
        <a:xfrm>
          <a:off x="21272500" y="131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85073</xdr:rowOff>
    </xdr:from>
    <xdr:ext cx="599010" cy="259045"/>
    <xdr:sp macro="" textlink="">
      <xdr:nvSpPr>
        <xdr:cNvPr id="856" name="テキスト ボックス 855"/>
        <xdr:cNvSpPr txBox="1"/>
      </xdr:nvSpPr>
      <xdr:spPr>
        <a:xfrm>
          <a:off x="21023795" y="1328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27925</xdr:rowOff>
    </xdr:from>
    <xdr:to>
      <xdr:col>107</xdr:col>
      <xdr:colOff>101600</xdr:colOff>
      <xdr:row>77</xdr:row>
      <xdr:rowOff>129525</xdr:rowOff>
    </xdr:to>
    <xdr:sp macro="" textlink="">
      <xdr:nvSpPr>
        <xdr:cNvPr id="857" name="楕円 856"/>
        <xdr:cNvSpPr/>
      </xdr:nvSpPr>
      <xdr:spPr>
        <a:xfrm>
          <a:off x="20383500" y="132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120652</xdr:rowOff>
    </xdr:from>
    <xdr:ext cx="599010" cy="259045"/>
    <xdr:sp macro="" textlink="">
      <xdr:nvSpPr>
        <xdr:cNvPr id="858" name="テキスト ボックス 857"/>
        <xdr:cNvSpPr txBox="1"/>
      </xdr:nvSpPr>
      <xdr:spPr>
        <a:xfrm>
          <a:off x="20134795" y="1332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26566</xdr:rowOff>
    </xdr:from>
    <xdr:to>
      <xdr:col>102</xdr:col>
      <xdr:colOff>165100</xdr:colOff>
      <xdr:row>77</xdr:row>
      <xdr:rowOff>128166</xdr:rowOff>
    </xdr:to>
    <xdr:sp macro="" textlink="">
      <xdr:nvSpPr>
        <xdr:cNvPr id="859" name="楕円 858"/>
        <xdr:cNvSpPr/>
      </xdr:nvSpPr>
      <xdr:spPr>
        <a:xfrm>
          <a:off x="19494500" y="132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119293</xdr:rowOff>
    </xdr:from>
    <xdr:ext cx="599010" cy="259045"/>
    <xdr:sp macro="" textlink="">
      <xdr:nvSpPr>
        <xdr:cNvPr id="860" name="テキスト ボックス 859"/>
        <xdr:cNvSpPr txBox="1"/>
      </xdr:nvSpPr>
      <xdr:spPr>
        <a:xfrm>
          <a:off x="19245795" y="1332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44177</xdr:rowOff>
    </xdr:from>
    <xdr:to>
      <xdr:col>98</xdr:col>
      <xdr:colOff>38100</xdr:colOff>
      <xdr:row>77</xdr:row>
      <xdr:rowOff>145777</xdr:rowOff>
    </xdr:to>
    <xdr:sp macro="" textlink="">
      <xdr:nvSpPr>
        <xdr:cNvPr id="861" name="楕円 860"/>
        <xdr:cNvSpPr/>
      </xdr:nvSpPr>
      <xdr:spPr>
        <a:xfrm>
          <a:off x="18605500" y="132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136904</xdr:rowOff>
    </xdr:from>
    <xdr:ext cx="534377" cy="259045"/>
    <xdr:sp macro="" textlink="">
      <xdr:nvSpPr>
        <xdr:cNvPr id="862" name="テキスト ボックス 861"/>
        <xdr:cNvSpPr txBox="1"/>
      </xdr:nvSpPr>
      <xdr:spPr>
        <a:xfrm>
          <a:off x="18389111" y="133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ysClr val="windowText" lastClr="000000"/>
              </a:solidFill>
              <a:effectLst/>
              <a:latin typeface="+mn-lt"/>
              <a:ea typeface="+mn-ea"/>
              <a:cs typeface="+mn-cs"/>
            </a:rPr>
            <a:t>歳出決算総額は住民一人当たり</a:t>
          </a:r>
          <a:r>
            <a:rPr lang="en-US" altLang="ja-JP" sz="1000">
              <a:solidFill>
                <a:sysClr val="windowText" lastClr="000000"/>
              </a:solidFill>
              <a:effectLst/>
              <a:latin typeface="+mn-lt"/>
              <a:ea typeface="+mn-ea"/>
              <a:cs typeface="+mn-cs"/>
            </a:rPr>
            <a:t>1,028,731</a:t>
          </a:r>
          <a:r>
            <a:rPr lang="ja-JP" altLang="ja-JP" sz="1000">
              <a:solidFill>
                <a:sysClr val="windowText" lastClr="000000"/>
              </a:solidFill>
              <a:effectLst/>
              <a:latin typeface="+mn-lt"/>
              <a:ea typeface="+mn-ea"/>
              <a:cs typeface="+mn-cs"/>
            </a:rPr>
            <a:t>円となっている。</a:t>
          </a:r>
        </a:p>
        <a:p>
          <a:r>
            <a:rPr lang="ja-JP" altLang="ja-JP" sz="1000">
              <a:solidFill>
                <a:sysClr val="windowText" lastClr="000000"/>
              </a:solidFill>
              <a:effectLst/>
              <a:latin typeface="+mn-lt"/>
              <a:ea typeface="+mn-ea"/>
              <a:cs typeface="+mn-cs"/>
            </a:rPr>
            <a:t>　人件費は緩やかに増加しており、平成</a:t>
          </a:r>
          <a:r>
            <a:rPr lang="en-US" altLang="ja-JP" sz="1000">
              <a:solidFill>
                <a:sysClr val="windowText" lastClr="000000"/>
              </a:solidFill>
              <a:effectLst/>
              <a:latin typeface="+mn-lt"/>
              <a:ea typeface="+mn-ea"/>
              <a:cs typeface="+mn-cs"/>
            </a:rPr>
            <a:t>29</a:t>
          </a:r>
          <a:r>
            <a:rPr lang="ja-JP" altLang="ja-JP" sz="1000">
              <a:solidFill>
                <a:sysClr val="windowText" lastClr="000000"/>
              </a:solidFill>
              <a:effectLst/>
              <a:latin typeface="+mn-lt"/>
              <a:ea typeface="+mn-ea"/>
              <a:cs typeface="+mn-cs"/>
            </a:rPr>
            <a:t>年度は住民一人当たり</a:t>
          </a:r>
          <a:r>
            <a:rPr lang="en-US" altLang="ja-JP" sz="1000">
              <a:solidFill>
                <a:sysClr val="windowText" lastClr="000000"/>
              </a:solidFill>
              <a:effectLst/>
              <a:latin typeface="+mn-lt"/>
              <a:ea typeface="+mn-ea"/>
              <a:cs typeface="+mn-cs"/>
            </a:rPr>
            <a:t>169,938</a:t>
          </a:r>
          <a:r>
            <a:rPr lang="ja-JP" altLang="ja-JP" sz="1000">
              <a:solidFill>
                <a:sysClr val="windowText" lastClr="000000"/>
              </a:solidFill>
              <a:effectLst/>
              <a:latin typeface="+mn-lt"/>
              <a:ea typeface="+mn-ea"/>
              <a:cs typeface="+mn-cs"/>
            </a:rPr>
            <a:t>円となっている。類似団体平均と比べても低い水準にあり、人口減による分母の減により今後も緩やかに増加していくことが見込まれる。</a:t>
          </a:r>
        </a:p>
        <a:p>
          <a:r>
            <a:rPr lang="ja-JP" altLang="ja-JP" sz="1000">
              <a:solidFill>
                <a:sysClr val="windowText" lastClr="000000"/>
              </a:solidFill>
              <a:effectLst/>
              <a:latin typeface="+mn-lt"/>
              <a:ea typeface="+mn-ea"/>
              <a:cs typeface="+mn-cs"/>
            </a:rPr>
            <a:t>　物件費は住民一人当たり</a:t>
          </a:r>
          <a:r>
            <a:rPr lang="en-US" altLang="ja-JP" sz="1000">
              <a:solidFill>
                <a:sysClr val="windowText" lastClr="000000"/>
              </a:solidFill>
              <a:effectLst/>
              <a:latin typeface="+mn-lt"/>
              <a:ea typeface="+mn-ea"/>
              <a:cs typeface="+mn-cs"/>
            </a:rPr>
            <a:t>206,843</a:t>
          </a:r>
          <a:r>
            <a:rPr lang="ja-JP" altLang="ja-JP" sz="1000">
              <a:solidFill>
                <a:sysClr val="windowText" lastClr="000000"/>
              </a:solidFill>
              <a:effectLst/>
              <a:latin typeface="+mn-lt"/>
              <a:ea typeface="+mn-ea"/>
              <a:cs typeface="+mn-cs"/>
            </a:rPr>
            <a:t>円となっている。</a:t>
          </a:r>
          <a:r>
            <a:rPr lang="ja-JP" altLang="en-US" sz="1000">
              <a:solidFill>
                <a:sysClr val="windowText" lastClr="000000"/>
              </a:solidFill>
              <a:effectLst/>
              <a:latin typeface="+mn-lt"/>
              <a:ea typeface="+mn-ea"/>
              <a:cs typeface="+mn-cs"/>
            </a:rPr>
            <a:t>前</a:t>
          </a:r>
          <a:r>
            <a:rPr lang="ja-JP" altLang="ja-JP" sz="1000">
              <a:solidFill>
                <a:sysClr val="windowText" lastClr="000000"/>
              </a:solidFill>
              <a:effectLst/>
              <a:latin typeface="+mn-lt"/>
              <a:ea typeface="+mn-ea"/>
              <a:cs typeface="+mn-cs"/>
            </a:rPr>
            <a:t>年度から</a:t>
          </a:r>
          <a:r>
            <a:rPr lang="en-US" altLang="ja-JP" sz="1000">
              <a:solidFill>
                <a:sysClr val="windowText" lastClr="000000"/>
              </a:solidFill>
              <a:effectLst/>
              <a:latin typeface="+mn-lt"/>
              <a:ea typeface="+mn-ea"/>
              <a:cs typeface="+mn-cs"/>
            </a:rPr>
            <a:t>44,498</a:t>
          </a:r>
          <a:r>
            <a:rPr lang="ja-JP" altLang="ja-JP" sz="1000">
              <a:solidFill>
                <a:sysClr val="windowText" lastClr="000000"/>
              </a:solidFill>
              <a:effectLst/>
              <a:latin typeface="+mn-lt"/>
              <a:ea typeface="+mn-ea"/>
              <a:cs typeface="+mn-cs"/>
            </a:rPr>
            <a:t>円増加しているが、主な要因としては旧清掃センター解体撤去事業</a:t>
          </a:r>
          <a:r>
            <a:rPr lang="en-US" altLang="ja-JP" sz="1000">
              <a:solidFill>
                <a:sysClr val="windowText" lastClr="000000"/>
              </a:solidFill>
              <a:effectLst/>
              <a:latin typeface="+mn-lt"/>
              <a:ea typeface="+mn-ea"/>
              <a:cs typeface="+mn-cs"/>
            </a:rPr>
            <a:t>138,180</a:t>
          </a:r>
          <a:r>
            <a:rPr lang="ja-JP" altLang="ja-JP" sz="1000">
              <a:solidFill>
                <a:sysClr val="windowText" lastClr="000000"/>
              </a:solidFill>
              <a:effectLst/>
              <a:latin typeface="+mn-lt"/>
              <a:ea typeface="+mn-ea"/>
              <a:cs typeface="+mn-cs"/>
            </a:rPr>
            <a:t>千円が計上されたことによるものである。類似団体平均は</a:t>
          </a:r>
          <a:r>
            <a:rPr lang="en-US" altLang="ja-JP" sz="1000">
              <a:solidFill>
                <a:sysClr val="windowText" lastClr="000000"/>
              </a:solidFill>
              <a:effectLst/>
              <a:latin typeface="+mn-lt"/>
              <a:ea typeface="+mn-ea"/>
              <a:cs typeface="+mn-cs"/>
            </a:rPr>
            <a:t>279,466</a:t>
          </a:r>
          <a:r>
            <a:rPr lang="ja-JP" altLang="ja-JP" sz="1000">
              <a:solidFill>
                <a:sysClr val="windowText" lastClr="000000"/>
              </a:solidFill>
              <a:effectLst/>
              <a:latin typeface="+mn-lt"/>
              <a:ea typeface="+mn-ea"/>
              <a:cs typeface="+mn-cs"/>
            </a:rPr>
            <a:t>円となっており下回る数値となっているが、事業の見直しにより、賃金、需用費等の経常経費の削減を進めていく。</a:t>
          </a:r>
        </a:p>
        <a:p>
          <a:r>
            <a:rPr lang="ja-JP" altLang="ja-JP" sz="1000">
              <a:solidFill>
                <a:sysClr val="windowText" lastClr="000000"/>
              </a:solidFill>
              <a:effectLst/>
              <a:latin typeface="+mn-lt"/>
              <a:ea typeface="+mn-ea"/>
              <a:cs typeface="+mn-cs"/>
            </a:rPr>
            <a:t>　維持補修費は住民一人当たり</a:t>
          </a:r>
          <a:r>
            <a:rPr lang="en-US" altLang="ja-JP" sz="1000">
              <a:solidFill>
                <a:sysClr val="windowText" lastClr="000000"/>
              </a:solidFill>
              <a:effectLst/>
              <a:latin typeface="+mn-lt"/>
              <a:ea typeface="+mn-ea"/>
              <a:cs typeface="+mn-cs"/>
            </a:rPr>
            <a:t>19,777</a:t>
          </a:r>
          <a:r>
            <a:rPr lang="ja-JP" altLang="ja-JP" sz="1000">
              <a:solidFill>
                <a:sysClr val="windowText" lastClr="000000"/>
              </a:solidFill>
              <a:effectLst/>
              <a:latin typeface="+mn-lt"/>
              <a:ea typeface="+mn-ea"/>
              <a:cs typeface="+mn-cs"/>
            </a:rPr>
            <a:t>円となっている。平成</a:t>
          </a:r>
          <a:r>
            <a:rPr lang="en-US" altLang="ja-JP" sz="1000">
              <a:solidFill>
                <a:sysClr val="windowText" lastClr="000000"/>
              </a:solidFill>
              <a:effectLst/>
              <a:latin typeface="+mn-lt"/>
              <a:ea typeface="+mn-ea"/>
              <a:cs typeface="+mn-cs"/>
            </a:rPr>
            <a:t>28</a:t>
          </a:r>
          <a:r>
            <a:rPr lang="ja-JP" altLang="ja-JP" sz="1000">
              <a:solidFill>
                <a:sysClr val="windowText" lastClr="000000"/>
              </a:solidFill>
              <a:effectLst/>
              <a:latin typeface="+mn-lt"/>
              <a:ea typeface="+mn-ea"/>
              <a:cs typeface="+mn-cs"/>
            </a:rPr>
            <a:t>年度から</a:t>
          </a:r>
          <a:r>
            <a:rPr lang="en-US" altLang="ja-JP" sz="1000">
              <a:solidFill>
                <a:sysClr val="windowText" lastClr="000000"/>
              </a:solidFill>
              <a:effectLst/>
              <a:latin typeface="+mn-lt"/>
              <a:ea typeface="+mn-ea"/>
              <a:cs typeface="+mn-cs"/>
            </a:rPr>
            <a:t>6,564</a:t>
          </a:r>
          <a:r>
            <a:rPr lang="ja-JP" altLang="ja-JP" sz="1000">
              <a:solidFill>
                <a:sysClr val="windowText" lastClr="000000"/>
              </a:solidFill>
              <a:effectLst/>
              <a:latin typeface="+mn-lt"/>
              <a:ea typeface="+mn-ea"/>
              <a:cs typeface="+mn-cs"/>
            </a:rPr>
            <a:t>円増加しているが、主な要因としては除雪経費の増、施設に係る修繕費の増、施設設備保守管理委託料の増によるものである。類似団体平均は</a:t>
          </a:r>
          <a:r>
            <a:rPr lang="en-US" altLang="ja-JP" sz="1000">
              <a:solidFill>
                <a:sysClr val="windowText" lastClr="000000"/>
              </a:solidFill>
              <a:effectLst/>
              <a:latin typeface="+mn-lt"/>
              <a:ea typeface="+mn-ea"/>
              <a:cs typeface="+mn-cs"/>
            </a:rPr>
            <a:t>23,348</a:t>
          </a:r>
          <a:r>
            <a:rPr lang="ja-JP" altLang="ja-JP" sz="1000">
              <a:solidFill>
                <a:sysClr val="windowText" lastClr="000000"/>
              </a:solidFill>
              <a:effectLst/>
              <a:latin typeface="+mn-lt"/>
              <a:ea typeface="+mn-ea"/>
              <a:cs typeface="+mn-cs"/>
            </a:rPr>
            <a:t>円となっており下回る数値となっているが、</a:t>
          </a:r>
          <a:r>
            <a:rPr lang="ja-JP" altLang="en-US" sz="1000">
              <a:solidFill>
                <a:sysClr val="windowText" lastClr="000000"/>
              </a:solidFill>
              <a:effectLst/>
              <a:latin typeface="+mn-lt"/>
              <a:ea typeface="+mn-ea"/>
              <a:cs typeface="+mn-cs"/>
            </a:rPr>
            <a:t>藤里町</a:t>
          </a:r>
          <a:r>
            <a:rPr lang="ja-JP" altLang="ja-JP" sz="1000">
              <a:solidFill>
                <a:sysClr val="windowText" lastClr="000000"/>
              </a:solidFill>
              <a:effectLst/>
              <a:latin typeface="+mn-lt"/>
              <a:ea typeface="+mn-ea"/>
              <a:cs typeface="+mn-cs"/>
            </a:rPr>
            <a:t>公共施設等総合管理計画により適切な維持管理を行うことで経費の節減を進めていく。</a:t>
          </a:r>
        </a:p>
        <a:p>
          <a:r>
            <a:rPr lang="ja-JP" altLang="ja-JP" sz="1000">
              <a:solidFill>
                <a:sysClr val="windowText" lastClr="000000"/>
              </a:solidFill>
              <a:effectLst/>
              <a:latin typeface="+mn-lt"/>
              <a:ea typeface="+mn-ea"/>
              <a:cs typeface="+mn-cs"/>
            </a:rPr>
            <a:t>　普通建設事業費は住民一人当たり</a:t>
          </a:r>
          <a:r>
            <a:rPr lang="en-US" altLang="ja-JP" sz="1000">
              <a:solidFill>
                <a:sysClr val="windowText" lastClr="000000"/>
              </a:solidFill>
              <a:effectLst/>
              <a:latin typeface="+mn-lt"/>
              <a:ea typeface="+mn-ea"/>
              <a:cs typeface="+mn-cs"/>
            </a:rPr>
            <a:t>148,031</a:t>
          </a:r>
          <a:r>
            <a:rPr lang="ja-JP" altLang="ja-JP" sz="1000">
              <a:solidFill>
                <a:sysClr val="windowText" lastClr="000000"/>
              </a:solidFill>
              <a:effectLst/>
              <a:latin typeface="+mn-lt"/>
              <a:ea typeface="+mn-ea"/>
              <a:cs typeface="+mn-cs"/>
            </a:rPr>
            <a:t>円となっており、平成</a:t>
          </a:r>
          <a:r>
            <a:rPr lang="en-US" altLang="ja-JP" sz="1000">
              <a:solidFill>
                <a:sysClr val="windowText" lastClr="000000"/>
              </a:solidFill>
              <a:effectLst/>
              <a:latin typeface="+mn-lt"/>
              <a:ea typeface="+mn-ea"/>
              <a:cs typeface="+mn-cs"/>
            </a:rPr>
            <a:t>28</a:t>
          </a:r>
          <a:r>
            <a:rPr lang="ja-JP" altLang="ja-JP" sz="1000">
              <a:solidFill>
                <a:sysClr val="windowText" lastClr="000000"/>
              </a:solidFill>
              <a:effectLst/>
              <a:latin typeface="+mn-lt"/>
              <a:ea typeface="+mn-ea"/>
              <a:cs typeface="+mn-cs"/>
            </a:rPr>
            <a:t>年度から</a:t>
          </a:r>
          <a:r>
            <a:rPr lang="en-US" altLang="ja-JP" sz="1000">
              <a:solidFill>
                <a:sysClr val="windowText" lastClr="000000"/>
              </a:solidFill>
              <a:effectLst/>
              <a:latin typeface="+mn-lt"/>
              <a:ea typeface="+mn-ea"/>
              <a:cs typeface="+mn-cs"/>
            </a:rPr>
            <a:t>41,838</a:t>
          </a:r>
          <a:r>
            <a:rPr lang="ja-JP" altLang="ja-JP" sz="1000">
              <a:solidFill>
                <a:sysClr val="windowText" lastClr="000000"/>
              </a:solidFill>
              <a:effectLst/>
              <a:latin typeface="+mn-lt"/>
              <a:ea typeface="+mn-ea"/>
              <a:cs typeface="+mn-cs"/>
            </a:rPr>
            <a:t>円減少している。類似団体平均は</a:t>
          </a:r>
          <a:r>
            <a:rPr lang="en-US" altLang="ja-JP" sz="1000">
              <a:solidFill>
                <a:sysClr val="windowText" lastClr="000000"/>
              </a:solidFill>
              <a:effectLst/>
              <a:latin typeface="+mn-lt"/>
              <a:ea typeface="+mn-ea"/>
              <a:cs typeface="+mn-cs"/>
            </a:rPr>
            <a:t>317,319</a:t>
          </a:r>
          <a:r>
            <a:rPr lang="ja-JP" altLang="ja-JP" sz="1000">
              <a:solidFill>
                <a:sysClr val="windowText" lastClr="000000"/>
              </a:solidFill>
              <a:effectLst/>
              <a:latin typeface="+mn-lt"/>
              <a:ea typeface="+mn-ea"/>
              <a:cs typeface="+mn-cs"/>
            </a:rPr>
            <a:t>円となっており下回る数値となっているが、今後義務教育学校整備事業等、大規模事業が計画されていることから、住民一人当たりコストは増加が見込まれているが、事業の取捨選択を徹底し経費節減を進めていく。</a:t>
          </a:r>
        </a:p>
        <a:p>
          <a:r>
            <a:rPr lang="ja-JP" altLang="ja-JP" sz="1000">
              <a:solidFill>
                <a:sysClr val="windowText" lastClr="000000"/>
              </a:solidFill>
              <a:effectLst/>
              <a:latin typeface="+mn-lt"/>
              <a:ea typeface="+mn-ea"/>
              <a:cs typeface="+mn-cs"/>
            </a:rPr>
            <a:t>公債費は住民一人当たり</a:t>
          </a:r>
          <a:r>
            <a:rPr lang="en-US" altLang="ja-JP" sz="1000">
              <a:solidFill>
                <a:sysClr val="windowText" lastClr="000000"/>
              </a:solidFill>
              <a:effectLst/>
              <a:latin typeface="+mn-lt"/>
              <a:ea typeface="+mn-ea"/>
              <a:cs typeface="+mn-cs"/>
            </a:rPr>
            <a:t>92,788</a:t>
          </a:r>
          <a:r>
            <a:rPr lang="ja-JP" altLang="ja-JP" sz="1000">
              <a:solidFill>
                <a:sysClr val="windowText" lastClr="000000"/>
              </a:solidFill>
              <a:effectLst/>
              <a:latin typeface="+mn-lt"/>
              <a:ea typeface="+mn-ea"/>
              <a:cs typeface="+mn-cs"/>
            </a:rPr>
            <a:t>円となっており、前年度から</a:t>
          </a:r>
          <a:r>
            <a:rPr lang="en-US" altLang="ja-JP" sz="1000">
              <a:solidFill>
                <a:sysClr val="windowText" lastClr="000000"/>
              </a:solidFill>
              <a:effectLst/>
              <a:latin typeface="+mn-lt"/>
              <a:ea typeface="+mn-ea"/>
              <a:cs typeface="+mn-cs"/>
            </a:rPr>
            <a:t>11,768</a:t>
          </a:r>
          <a:r>
            <a:rPr lang="ja-JP" altLang="ja-JP" sz="1000">
              <a:solidFill>
                <a:sysClr val="windowText" lastClr="000000"/>
              </a:solidFill>
              <a:effectLst/>
              <a:latin typeface="+mn-lt"/>
              <a:ea typeface="+mn-ea"/>
              <a:cs typeface="+mn-cs"/>
            </a:rPr>
            <a:t>円の増となっている。類似団体と比べて</a:t>
          </a:r>
          <a:r>
            <a:rPr lang="en-US" altLang="ja-JP" sz="1000">
              <a:solidFill>
                <a:sysClr val="windowText" lastClr="000000"/>
              </a:solidFill>
              <a:effectLst/>
              <a:latin typeface="+mn-lt"/>
              <a:ea typeface="+mn-ea"/>
              <a:cs typeface="+mn-cs"/>
            </a:rPr>
            <a:t>66,845</a:t>
          </a:r>
          <a:r>
            <a:rPr lang="ja-JP" altLang="ja-JP" sz="1000">
              <a:solidFill>
                <a:sysClr val="windowText" lastClr="000000"/>
              </a:solidFill>
              <a:effectLst/>
              <a:latin typeface="+mn-lt"/>
              <a:ea typeface="+mn-ea"/>
              <a:cs typeface="+mn-cs"/>
            </a:rPr>
            <a:t>円下回っているが、今後義務教育学校整備事業等、大規模事業が計画されていることから、住民一人当たりコストは増加が見込まれているが、今後も引き続き、厳正な事業計画に基づき地方債の借入を実行し、費用対効果の十分な検討に加えて、後年度負担軽減など多角的な視点からの検討により地方債充当事業の取捨選択をしていく。</a:t>
          </a:r>
        </a:p>
        <a:p>
          <a:r>
            <a:rPr lang="ja-JP" altLang="ja-JP" sz="1000">
              <a:solidFill>
                <a:sysClr val="windowText" lastClr="000000"/>
              </a:solidFill>
              <a:effectLst/>
              <a:latin typeface="+mn-lt"/>
              <a:ea typeface="+mn-ea"/>
              <a:cs typeface="+mn-cs"/>
            </a:rPr>
            <a:t>　繰出金は住民一人当たり</a:t>
          </a:r>
          <a:r>
            <a:rPr lang="en-US" altLang="ja-JP" sz="1000">
              <a:solidFill>
                <a:sysClr val="windowText" lastClr="000000"/>
              </a:solidFill>
              <a:effectLst/>
              <a:latin typeface="+mn-lt"/>
              <a:ea typeface="+mn-ea"/>
              <a:cs typeface="+mn-cs"/>
            </a:rPr>
            <a:t>121,904</a:t>
          </a:r>
          <a:r>
            <a:rPr lang="ja-JP" altLang="ja-JP" sz="1000">
              <a:solidFill>
                <a:sysClr val="windowText" lastClr="000000"/>
              </a:solidFill>
              <a:effectLst/>
              <a:latin typeface="+mn-lt"/>
              <a:ea typeface="+mn-ea"/>
              <a:cs typeface="+mn-cs"/>
            </a:rPr>
            <a:t>円となっており、前年度から</a:t>
          </a:r>
          <a:r>
            <a:rPr lang="en-US" altLang="ja-JP" sz="1000">
              <a:solidFill>
                <a:sysClr val="windowText" lastClr="000000"/>
              </a:solidFill>
              <a:effectLst/>
              <a:latin typeface="+mn-lt"/>
              <a:ea typeface="+mn-ea"/>
              <a:cs typeface="+mn-cs"/>
            </a:rPr>
            <a:t>4,667</a:t>
          </a:r>
          <a:r>
            <a:rPr lang="ja-JP" altLang="ja-JP" sz="1000">
              <a:solidFill>
                <a:sysClr val="windowText" lastClr="000000"/>
              </a:solidFill>
              <a:effectLst/>
              <a:latin typeface="+mn-lt"/>
              <a:ea typeface="+mn-ea"/>
              <a:cs typeface="+mn-cs"/>
            </a:rPr>
            <a:t>円の増となっている。介護給付費繰出金、共下水道特別会計繰出金、農業集落排水特別会計繰出金の増が主な要因となっており、これらの繰出金は今後も増加していく見込みとなっているため、保険料、使用料の見直しにより繰出金</a:t>
          </a:r>
          <a:r>
            <a:rPr lang="ja-JP" altLang="ja-JP" sz="1000">
              <a:solidFill>
                <a:schemeClr val="dk1"/>
              </a:solidFill>
              <a:effectLst/>
              <a:latin typeface="+mn-lt"/>
              <a:ea typeface="+mn-ea"/>
              <a:cs typeface="+mn-cs"/>
            </a:rPr>
            <a:t>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3,374
3,354
282.13
3,619,298
3,469,307
123,118
2,108,075
3,133,416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148730</xdr:rowOff>
    </xdr:from>
    <xdr:to>
      <xdr:col>24</xdr:col>
      <xdr:colOff>63500</xdr:colOff>
      <xdr:row>37</xdr:row>
      <xdr:rowOff>158648</xdr:rowOff>
    </xdr:to>
    <xdr:cxnSp macro="">
      <xdr:nvCxnSpPr>
        <xdr:cNvPr id="60" name="直線コネクタ 59"/>
        <xdr:cNvCxnSpPr/>
      </xdr:nvCxnSpPr>
      <xdr:spPr>
        <a:xfrm flipV="1">
          <a:off x="3797300" y="6492380"/>
          <a:ext cx="838200" cy="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138240</xdr:rowOff>
    </xdr:from>
    <xdr:to>
      <xdr:col>19</xdr:col>
      <xdr:colOff>177800</xdr:colOff>
      <xdr:row>37</xdr:row>
      <xdr:rowOff>158648</xdr:rowOff>
    </xdr:to>
    <xdr:cxnSp macro="">
      <xdr:nvCxnSpPr>
        <xdr:cNvPr id="63" name="直線コネクタ 62"/>
        <xdr:cNvCxnSpPr/>
      </xdr:nvCxnSpPr>
      <xdr:spPr>
        <a:xfrm>
          <a:off x="2908300" y="6481890"/>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138240</xdr:rowOff>
    </xdr:from>
    <xdr:to>
      <xdr:col>15</xdr:col>
      <xdr:colOff>50800</xdr:colOff>
      <xdr:row>37</xdr:row>
      <xdr:rowOff>157328</xdr:rowOff>
    </xdr:to>
    <xdr:cxnSp macro="">
      <xdr:nvCxnSpPr>
        <xdr:cNvPr id="66" name="直線コネクタ 65"/>
        <xdr:cNvCxnSpPr/>
      </xdr:nvCxnSpPr>
      <xdr:spPr>
        <a:xfrm flipV="1">
          <a:off x="2019300" y="648189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131813</xdr:rowOff>
    </xdr:from>
    <xdr:to>
      <xdr:col>15</xdr:col>
      <xdr:colOff>101600</xdr:colOff>
      <xdr:row>38</xdr:row>
      <xdr:rowOff>61964</xdr:rowOff>
    </xdr:to>
    <xdr:sp macro="" textlink="">
      <xdr:nvSpPr>
        <xdr:cNvPr id="67" name="フローチャート: 判断 66"/>
        <xdr:cNvSpPr/>
      </xdr:nvSpPr>
      <xdr:spPr>
        <a:xfrm>
          <a:off x="2857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53091</xdr:rowOff>
    </xdr:from>
    <xdr:ext cx="534377" cy="259045"/>
    <xdr:sp macro="" textlink="">
      <xdr:nvSpPr>
        <xdr:cNvPr id="68" name="テキスト ボックス 67"/>
        <xdr:cNvSpPr txBox="1"/>
      </xdr:nvSpPr>
      <xdr:spPr>
        <a:xfrm>
          <a:off x="2641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155677</xdr:rowOff>
    </xdr:from>
    <xdr:to>
      <xdr:col>10</xdr:col>
      <xdr:colOff>114300</xdr:colOff>
      <xdr:row>37</xdr:row>
      <xdr:rowOff>157328</xdr:rowOff>
    </xdr:to>
    <xdr:cxnSp macro="">
      <xdr:nvCxnSpPr>
        <xdr:cNvPr id="69" name="直線コネクタ 68"/>
        <xdr:cNvCxnSpPr/>
      </xdr:nvCxnSpPr>
      <xdr:spPr>
        <a:xfrm>
          <a:off x="1130300" y="649932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97930</xdr:rowOff>
    </xdr:from>
    <xdr:to>
      <xdr:col>24</xdr:col>
      <xdr:colOff>114300</xdr:colOff>
      <xdr:row>38</xdr:row>
      <xdr:rowOff>28080</xdr:rowOff>
    </xdr:to>
    <xdr:sp macro="" textlink="">
      <xdr:nvSpPr>
        <xdr:cNvPr id="79" name="楕円 78"/>
        <xdr:cNvSpPr/>
      </xdr:nvSpPr>
      <xdr:spPr>
        <a:xfrm>
          <a:off x="45847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57917</xdr:rowOff>
    </xdr:from>
    <xdr:ext cx="534377" cy="259045"/>
    <xdr:sp macro="" textlink="">
      <xdr:nvSpPr>
        <xdr:cNvPr id="80" name="議会費該当値テキスト"/>
        <xdr:cNvSpPr txBox="1"/>
      </xdr:nvSpPr>
      <xdr:spPr>
        <a:xfrm>
          <a:off x="4686300" y="64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107848</xdr:rowOff>
    </xdr:from>
    <xdr:to>
      <xdr:col>20</xdr:col>
      <xdr:colOff>38100</xdr:colOff>
      <xdr:row>38</xdr:row>
      <xdr:rowOff>37998</xdr:rowOff>
    </xdr:to>
    <xdr:sp macro="" textlink="">
      <xdr:nvSpPr>
        <xdr:cNvPr id="81" name="楕円 80"/>
        <xdr:cNvSpPr/>
      </xdr:nvSpPr>
      <xdr:spPr>
        <a:xfrm>
          <a:off x="3746500" y="6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29125</xdr:rowOff>
    </xdr:from>
    <xdr:ext cx="534377" cy="259045"/>
    <xdr:sp macro="" textlink="">
      <xdr:nvSpPr>
        <xdr:cNvPr id="82" name="テキスト ボックス 81"/>
        <xdr:cNvSpPr txBox="1"/>
      </xdr:nvSpPr>
      <xdr:spPr>
        <a:xfrm>
          <a:off x="3530111" y="65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87440</xdr:rowOff>
    </xdr:from>
    <xdr:to>
      <xdr:col>15</xdr:col>
      <xdr:colOff>101600</xdr:colOff>
      <xdr:row>38</xdr:row>
      <xdr:rowOff>17590</xdr:rowOff>
    </xdr:to>
    <xdr:sp macro="" textlink="">
      <xdr:nvSpPr>
        <xdr:cNvPr id="83" name="楕円 82"/>
        <xdr:cNvSpPr/>
      </xdr:nvSpPr>
      <xdr:spPr>
        <a:xfrm>
          <a:off x="2857500" y="64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34117</xdr:rowOff>
    </xdr:from>
    <xdr:ext cx="534377" cy="259045"/>
    <xdr:sp macro="" textlink="">
      <xdr:nvSpPr>
        <xdr:cNvPr id="84" name="テキスト ボックス 83"/>
        <xdr:cNvSpPr txBox="1"/>
      </xdr:nvSpPr>
      <xdr:spPr>
        <a:xfrm>
          <a:off x="2641111" y="62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106528</xdr:rowOff>
    </xdr:from>
    <xdr:to>
      <xdr:col>10</xdr:col>
      <xdr:colOff>165100</xdr:colOff>
      <xdr:row>38</xdr:row>
      <xdr:rowOff>36678</xdr:rowOff>
    </xdr:to>
    <xdr:sp macro="" textlink="">
      <xdr:nvSpPr>
        <xdr:cNvPr id="85" name="楕円 84"/>
        <xdr:cNvSpPr/>
      </xdr:nvSpPr>
      <xdr:spPr>
        <a:xfrm>
          <a:off x="1968500" y="64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27805</xdr:rowOff>
    </xdr:from>
    <xdr:ext cx="534377" cy="259045"/>
    <xdr:sp macro="" textlink="">
      <xdr:nvSpPr>
        <xdr:cNvPr id="86" name="テキスト ボックス 85"/>
        <xdr:cNvSpPr txBox="1"/>
      </xdr:nvSpPr>
      <xdr:spPr>
        <a:xfrm>
          <a:off x="1752111" y="654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104877</xdr:rowOff>
    </xdr:from>
    <xdr:to>
      <xdr:col>6</xdr:col>
      <xdr:colOff>38100</xdr:colOff>
      <xdr:row>38</xdr:row>
      <xdr:rowOff>35027</xdr:rowOff>
    </xdr:to>
    <xdr:sp macro="" textlink="">
      <xdr:nvSpPr>
        <xdr:cNvPr id="87" name="楕円 86"/>
        <xdr:cNvSpPr/>
      </xdr:nvSpPr>
      <xdr:spPr>
        <a:xfrm>
          <a:off x="1079500" y="64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26154</xdr:rowOff>
    </xdr:from>
    <xdr:ext cx="534377" cy="259045"/>
    <xdr:sp macro="" textlink="">
      <xdr:nvSpPr>
        <xdr:cNvPr id="88" name="テキスト ボックス 87"/>
        <xdr:cNvSpPr txBox="1"/>
      </xdr:nvSpPr>
      <xdr:spPr>
        <a:xfrm>
          <a:off x="863111" y="65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147721</xdr:rowOff>
    </xdr:from>
    <xdr:to>
      <xdr:col>24</xdr:col>
      <xdr:colOff>63500</xdr:colOff>
      <xdr:row>58</xdr:row>
      <xdr:rowOff>157656</xdr:rowOff>
    </xdr:to>
    <xdr:cxnSp macro="">
      <xdr:nvCxnSpPr>
        <xdr:cNvPr id="117" name="直線コネクタ 116"/>
        <xdr:cNvCxnSpPr/>
      </xdr:nvCxnSpPr>
      <xdr:spPr>
        <a:xfrm>
          <a:off x="3797300" y="10091821"/>
          <a:ext cx="8382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147721</xdr:rowOff>
    </xdr:from>
    <xdr:to>
      <xdr:col>19</xdr:col>
      <xdr:colOff>177800</xdr:colOff>
      <xdr:row>58</xdr:row>
      <xdr:rowOff>151433</xdr:rowOff>
    </xdr:to>
    <xdr:cxnSp macro="">
      <xdr:nvCxnSpPr>
        <xdr:cNvPr id="120" name="直線コネクタ 119"/>
        <xdr:cNvCxnSpPr/>
      </xdr:nvCxnSpPr>
      <xdr:spPr>
        <a:xfrm flipV="1">
          <a:off x="2908300" y="10091821"/>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151433</xdr:rowOff>
    </xdr:from>
    <xdr:to>
      <xdr:col>15</xdr:col>
      <xdr:colOff>50800</xdr:colOff>
      <xdr:row>58</xdr:row>
      <xdr:rowOff>165820</xdr:rowOff>
    </xdr:to>
    <xdr:cxnSp macro="">
      <xdr:nvCxnSpPr>
        <xdr:cNvPr id="123" name="直線コネクタ 122"/>
        <xdr:cNvCxnSpPr/>
      </xdr:nvCxnSpPr>
      <xdr:spPr>
        <a:xfrm flipV="1">
          <a:off x="2019300" y="10095533"/>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78282</xdr:rowOff>
    </xdr:from>
    <xdr:to>
      <xdr:col>15</xdr:col>
      <xdr:colOff>101600</xdr:colOff>
      <xdr:row>59</xdr:row>
      <xdr:rowOff>8432</xdr:rowOff>
    </xdr:to>
    <xdr:sp macro="" textlink="">
      <xdr:nvSpPr>
        <xdr:cNvPr id="124" name="フローチャート: 判断 123"/>
        <xdr:cNvSpPr/>
      </xdr:nvSpPr>
      <xdr:spPr>
        <a:xfrm>
          <a:off x="2857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24959</xdr:rowOff>
    </xdr:from>
    <xdr:ext cx="599010" cy="259045"/>
    <xdr:sp macro="" textlink="">
      <xdr:nvSpPr>
        <xdr:cNvPr id="125" name="テキスト ボックス 124"/>
        <xdr:cNvSpPr txBox="1"/>
      </xdr:nvSpPr>
      <xdr:spPr>
        <a:xfrm>
          <a:off x="2608795" y="97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164832</xdr:rowOff>
    </xdr:from>
    <xdr:to>
      <xdr:col>10</xdr:col>
      <xdr:colOff>114300</xdr:colOff>
      <xdr:row>58</xdr:row>
      <xdr:rowOff>165820</xdr:rowOff>
    </xdr:to>
    <xdr:cxnSp macro="">
      <xdr:nvCxnSpPr>
        <xdr:cNvPr id="126" name="直線コネクタ 125"/>
        <xdr:cNvCxnSpPr/>
      </xdr:nvCxnSpPr>
      <xdr:spPr>
        <a:xfrm>
          <a:off x="1130300" y="10108932"/>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106856</xdr:rowOff>
    </xdr:from>
    <xdr:to>
      <xdr:col>24</xdr:col>
      <xdr:colOff>114300</xdr:colOff>
      <xdr:row>59</xdr:row>
      <xdr:rowOff>37006</xdr:rowOff>
    </xdr:to>
    <xdr:sp macro="" textlink="">
      <xdr:nvSpPr>
        <xdr:cNvPr id="136" name="楕円 135"/>
        <xdr:cNvSpPr/>
      </xdr:nvSpPr>
      <xdr:spPr>
        <a:xfrm>
          <a:off x="4584700" y="100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21783</xdr:rowOff>
    </xdr:from>
    <xdr:ext cx="599010" cy="259045"/>
    <xdr:sp macro="" textlink="">
      <xdr:nvSpPr>
        <xdr:cNvPr id="137" name="総務費該当値テキスト"/>
        <xdr:cNvSpPr txBox="1"/>
      </xdr:nvSpPr>
      <xdr:spPr>
        <a:xfrm>
          <a:off x="4686300" y="996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96921</xdr:rowOff>
    </xdr:from>
    <xdr:to>
      <xdr:col>20</xdr:col>
      <xdr:colOff>38100</xdr:colOff>
      <xdr:row>59</xdr:row>
      <xdr:rowOff>27071</xdr:rowOff>
    </xdr:to>
    <xdr:sp macro="" textlink="">
      <xdr:nvSpPr>
        <xdr:cNvPr id="138" name="楕円 137"/>
        <xdr:cNvSpPr/>
      </xdr:nvSpPr>
      <xdr:spPr>
        <a:xfrm>
          <a:off x="3746500" y="100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18198</xdr:rowOff>
    </xdr:from>
    <xdr:ext cx="599010" cy="259045"/>
    <xdr:sp macro="" textlink="">
      <xdr:nvSpPr>
        <xdr:cNvPr id="139" name="テキスト ボックス 138"/>
        <xdr:cNvSpPr txBox="1"/>
      </xdr:nvSpPr>
      <xdr:spPr>
        <a:xfrm>
          <a:off x="3497795" y="1013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100633</xdr:rowOff>
    </xdr:from>
    <xdr:to>
      <xdr:col>15</xdr:col>
      <xdr:colOff>101600</xdr:colOff>
      <xdr:row>59</xdr:row>
      <xdr:rowOff>30783</xdr:rowOff>
    </xdr:to>
    <xdr:sp macro="" textlink="">
      <xdr:nvSpPr>
        <xdr:cNvPr id="140" name="楕円 139"/>
        <xdr:cNvSpPr/>
      </xdr:nvSpPr>
      <xdr:spPr>
        <a:xfrm>
          <a:off x="2857500" y="100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21910</xdr:rowOff>
    </xdr:from>
    <xdr:ext cx="599010" cy="259045"/>
    <xdr:sp macro="" textlink="">
      <xdr:nvSpPr>
        <xdr:cNvPr id="141" name="テキスト ボックス 140"/>
        <xdr:cNvSpPr txBox="1"/>
      </xdr:nvSpPr>
      <xdr:spPr>
        <a:xfrm>
          <a:off x="2608795" y="1013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115020</xdr:rowOff>
    </xdr:from>
    <xdr:to>
      <xdr:col>10</xdr:col>
      <xdr:colOff>165100</xdr:colOff>
      <xdr:row>59</xdr:row>
      <xdr:rowOff>45170</xdr:rowOff>
    </xdr:to>
    <xdr:sp macro="" textlink="">
      <xdr:nvSpPr>
        <xdr:cNvPr id="142" name="楕円 141"/>
        <xdr:cNvSpPr/>
      </xdr:nvSpPr>
      <xdr:spPr>
        <a:xfrm>
          <a:off x="1968500" y="100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36297</xdr:rowOff>
    </xdr:from>
    <xdr:ext cx="599010" cy="259045"/>
    <xdr:sp macro="" textlink="">
      <xdr:nvSpPr>
        <xdr:cNvPr id="143" name="テキスト ボックス 142"/>
        <xdr:cNvSpPr txBox="1"/>
      </xdr:nvSpPr>
      <xdr:spPr>
        <a:xfrm>
          <a:off x="1719795" y="1015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114032</xdr:rowOff>
    </xdr:from>
    <xdr:to>
      <xdr:col>6</xdr:col>
      <xdr:colOff>38100</xdr:colOff>
      <xdr:row>59</xdr:row>
      <xdr:rowOff>44182</xdr:rowOff>
    </xdr:to>
    <xdr:sp macro="" textlink="">
      <xdr:nvSpPr>
        <xdr:cNvPr id="144" name="楕円 143"/>
        <xdr:cNvSpPr/>
      </xdr:nvSpPr>
      <xdr:spPr>
        <a:xfrm>
          <a:off x="1079500" y="100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35309</xdr:rowOff>
    </xdr:from>
    <xdr:ext cx="599010" cy="259045"/>
    <xdr:sp macro="" textlink="">
      <xdr:nvSpPr>
        <xdr:cNvPr id="145" name="テキスト ボックス 144"/>
        <xdr:cNvSpPr txBox="1"/>
      </xdr:nvSpPr>
      <xdr:spPr>
        <a:xfrm>
          <a:off x="830795" y="1015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154484</xdr:rowOff>
    </xdr:from>
    <xdr:to>
      <xdr:col>24</xdr:col>
      <xdr:colOff>63500</xdr:colOff>
      <xdr:row>77</xdr:row>
      <xdr:rowOff>164015</xdr:rowOff>
    </xdr:to>
    <xdr:cxnSp macro="">
      <xdr:nvCxnSpPr>
        <xdr:cNvPr id="174" name="直線コネクタ 173"/>
        <xdr:cNvCxnSpPr/>
      </xdr:nvCxnSpPr>
      <xdr:spPr>
        <a:xfrm flipV="1">
          <a:off x="3797300" y="13356134"/>
          <a:ext cx="8382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164015</xdr:rowOff>
    </xdr:from>
    <xdr:to>
      <xdr:col>19</xdr:col>
      <xdr:colOff>177800</xdr:colOff>
      <xdr:row>78</xdr:row>
      <xdr:rowOff>11006</xdr:rowOff>
    </xdr:to>
    <xdr:cxnSp macro="">
      <xdr:nvCxnSpPr>
        <xdr:cNvPr id="177" name="直線コネクタ 176"/>
        <xdr:cNvCxnSpPr/>
      </xdr:nvCxnSpPr>
      <xdr:spPr>
        <a:xfrm flipV="1">
          <a:off x="2908300" y="13365665"/>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1222</xdr:rowOff>
    </xdr:from>
    <xdr:to>
      <xdr:col>15</xdr:col>
      <xdr:colOff>50800</xdr:colOff>
      <xdr:row>78</xdr:row>
      <xdr:rowOff>11006</xdr:rowOff>
    </xdr:to>
    <xdr:cxnSp macro="">
      <xdr:nvCxnSpPr>
        <xdr:cNvPr id="180" name="直線コネクタ 179"/>
        <xdr:cNvCxnSpPr/>
      </xdr:nvCxnSpPr>
      <xdr:spPr>
        <a:xfrm>
          <a:off x="2019300" y="1337432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103324</xdr:rowOff>
    </xdr:from>
    <xdr:to>
      <xdr:col>15</xdr:col>
      <xdr:colOff>101600</xdr:colOff>
      <xdr:row>78</xdr:row>
      <xdr:rowOff>33474</xdr:rowOff>
    </xdr:to>
    <xdr:sp macro="" textlink="">
      <xdr:nvSpPr>
        <xdr:cNvPr id="181" name="フローチャート: 判断 180"/>
        <xdr:cNvSpPr/>
      </xdr:nvSpPr>
      <xdr:spPr>
        <a:xfrm>
          <a:off x="2857500" y="1330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50001</xdr:rowOff>
    </xdr:from>
    <xdr:ext cx="599010" cy="259045"/>
    <xdr:sp macro="" textlink="">
      <xdr:nvSpPr>
        <xdr:cNvPr id="182" name="テキスト ボックス 181"/>
        <xdr:cNvSpPr txBox="1"/>
      </xdr:nvSpPr>
      <xdr:spPr>
        <a:xfrm>
          <a:off x="2608795" y="1308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170287</xdr:rowOff>
    </xdr:from>
    <xdr:to>
      <xdr:col>10</xdr:col>
      <xdr:colOff>114300</xdr:colOff>
      <xdr:row>78</xdr:row>
      <xdr:rowOff>1222</xdr:rowOff>
    </xdr:to>
    <xdr:cxnSp macro="">
      <xdr:nvCxnSpPr>
        <xdr:cNvPr id="183" name="直線コネクタ 182"/>
        <xdr:cNvCxnSpPr/>
      </xdr:nvCxnSpPr>
      <xdr:spPr>
        <a:xfrm>
          <a:off x="1130300" y="13371937"/>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103684</xdr:rowOff>
    </xdr:from>
    <xdr:to>
      <xdr:col>24</xdr:col>
      <xdr:colOff>114300</xdr:colOff>
      <xdr:row>78</xdr:row>
      <xdr:rowOff>33834</xdr:rowOff>
    </xdr:to>
    <xdr:sp macro="" textlink="">
      <xdr:nvSpPr>
        <xdr:cNvPr id="193" name="楕円 192"/>
        <xdr:cNvSpPr/>
      </xdr:nvSpPr>
      <xdr:spPr>
        <a:xfrm>
          <a:off x="4584700" y="133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20626</xdr:rowOff>
    </xdr:from>
    <xdr:ext cx="599010" cy="259045"/>
    <xdr:sp macro="" textlink="">
      <xdr:nvSpPr>
        <xdr:cNvPr id="194" name="民生費該当値テキスト"/>
        <xdr:cNvSpPr txBox="1"/>
      </xdr:nvSpPr>
      <xdr:spPr>
        <a:xfrm>
          <a:off x="4686300" y="132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113215</xdr:rowOff>
    </xdr:from>
    <xdr:to>
      <xdr:col>20</xdr:col>
      <xdr:colOff>38100</xdr:colOff>
      <xdr:row>78</xdr:row>
      <xdr:rowOff>43365</xdr:rowOff>
    </xdr:to>
    <xdr:sp macro="" textlink="">
      <xdr:nvSpPr>
        <xdr:cNvPr id="195" name="楕円 194"/>
        <xdr:cNvSpPr/>
      </xdr:nvSpPr>
      <xdr:spPr>
        <a:xfrm>
          <a:off x="3746500" y="133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34492</xdr:rowOff>
    </xdr:from>
    <xdr:ext cx="599010" cy="259045"/>
    <xdr:sp macro="" textlink="">
      <xdr:nvSpPr>
        <xdr:cNvPr id="196" name="テキスト ボックス 195"/>
        <xdr:cNvSpPr txBox="1"/>
      </xdr:nvSpPr>
      <xdr:spPr>
        <a:xfrm>
          <a:off x="3497795" y="1340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131656</xdr:rowOff>
    </xdr:from>
    <xdr:to>
      <xdr:col>15</xdr:col>
      <xdr:colOff>101600</xdr:colOff>
      <xdr:row>78</xdr:row>
      <xdr:rowOff>61806</xdr:rowOff>
    </xdr:to>
    <xdr:sp macro="" textlink="">
      <xdr:nvSpPr>
        <xdr:cNvPr id="197" name="楕円 196"/>
        <xdr:cNvSpPr/>
      </xdr:nvSpPr>
      <xdr:spPr>
        <a:xfrm>
          <a:off x="2857500" y="133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52933</xdr:rowOff>
    </xdr:from>
    <xdr:ext cx="599010" cy="259045"/>
    <xdr:sp macro="" textlink="">
      <xdr:nvSpPr>
        <xdr:cNvPr id="198" name="テキスト ボックス 197"/>
        <xdr:cNvSpPr txBox="1"/>
      </xdr:nvSpPr>
      <xdr:spPr>
        <a:xfrm>
          <a:off x="2608795" y="1342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121872</xdr:rowOff>
    </xdr:from>
    <xdr:to>
      <xdr:col>10</xdr:col>
      <xdr:colOff>165100</xdr:colOff>
      <xdr:row>78</xdr:row>
      <xdr:rowOff>52022</xdr:rowOff>
    </xdr:to>
    <xdr:sp macro="" textlink="">
      <xdr:nvSpPr>
        <xdr:cNvPr id="199" name="楕円 198"/>
        <xdr:cNvSpPr/>
      </xdr:nvSpPr>
      <xdr:spPr>
        <a:xfrm>
          <a:off x="1968500" y="133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43149</xdr:rowOff>
    </xdr:from>
    <xdr:ext cx="599010" cy="259045"/>
    <xdr:sp macro="" textlink="">
      <xdr:nvSpPr>
        <xdr:cNvPr id="200" name="テキスト ボックス 199"/>
        <xdr:cNvSpPr txBox="1"/>
      </xdr:nvSpPr>
      <xdr:spPr>
        <a:xfrm>
          <a:off x="1719795" y="1341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119487</xdr:rowOff>
    </xdr:from>
    <xdr:to>
      <xdr:col>6</xdr:col>
      <xdr:colOff>38100</xdr:colOff>
      <xdr:row>78</xdr:row>
      <xdr:rowOff>49637</xdr:rowOff>
    </xdr:to>
    <xdr:sp macro="" textlink="">
      <xdr:nvSpPr>
        <xdr:cNvPr id="201" name="楕円 200"/>
        <xdr:cNvSpPr/>
      </xdr:nvSpPr>
      <xdr:spPr>
        <a:xfrm>
          <a:off x="1079500" y="133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40764</xdr:rowOff>
    </xdr:from>
    <xdr:ext cx="599010" cy="259045"/>
    <xdr:sp macro="" textlink="">
      <xdr:nvSpPr>
        <xdr:cNvPr id="202" name="テキスト ボックス 201"/>
        <xdr:cNvSpPr txBox="1"/>
      </xdr:nvSpPr>
      <xdr:spPr>
        <a:xfrm>
          <a:off x="830795" y="1341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19053</xdr:rowOff>
    </xdr:from>
    <xdr:to>
      <xdr:col>24</xdr:col>
      <xdr:colOff>63500</xdr:colOff>
      <xdr:row>98</xdr:row>
      <xdr:rowOff>95394</xdr:rowOff>
    </xdr:to>
    <xdr:cxnSp macro="">
      <xdr:nvCxnSpPr>
        <xdr:cNvPr id="231" name="直線コネクタ 230"/>
        <xdr:cNvCxnSpPr/>
      </xdr:nvCxnSpPr>
      <xdr:spPr>
        <a:xfrm flipV="1">
          <a:off x="3797300" y="16821153"/>
          <a:ext cx="8382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95394</xdr:rowOff>
    </xdr:from>
    <xdr:to>
      <xdr:col>19</xdr:col>
      <xdr:colOff>177800</xdr:colOff>
      <xdr:row>98</xdr:row>
      <xdr:rowOff>108159</xdr:rowOff>
    </xdr:to>
    <xdr:cxnSp macro="">
      <xdr:nvCxnSpPr>
        <xdr:cNvPr id="234" name="直線コネクタ 233"/>
        <xdr:cNvCxnSpPr/>
      </xdr:nvCxnSpPr>
      <xdr:spPr>
        <a:xfrm flipV="1">
          <a:off x="2908300" y="16897494"/>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93329</xdr:rowOff>
    </xdr:from>
    <xdr:to>
      <xdr:col>15</xdr:col>
      <xdr:colOff>50800</xdr:colOff>
      <xdr:row>98</xdr:row>
      <xdr:rowOff>108159</xdr:rowOff>
    </xdr:to>
    <xdr:cxnSp macro="">
      <xdr:nvCxnSpPr>
        <xdr:cNvPr id="237" name="直線コネクタ 236"/>
        <xdr:cNvCxnSpPr/>
      </xdr:nvCxnSpPr>
      <xdr:spPr>
        <a:xfrm>
          <a:off x="2019300" y="16895429"/>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5471</xdr:rowOff>
    </xdr:from>
    <xdr:to>
      <xdr:col>15</xdr:col>
      <xdr:colOff>101600</xdr:colOff>
      <xdr:row>98</xdr:row>
      <xdr:rowOff>107071</xdr:rowOff>
    </xdr:to>
    <xdr:sp macro="" textlink="">
      <xdr:nvSpPr>
        <xdr:cNvPr id="238" name="フローチャート: 判断 237"/>
        <xdr:cNvSpPr/>
      </xdr:nvSpPr>
      <xdr:spPr>
        <a:xfrm>
          <a:off x="2857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123598</xdr:rowOff>
    </xdr:from>
    <xdr:ext cx="534377" cy="259045"/>
    <xdr:sp macro="" textlink="">
      <xdr:nvSpPr>
        <xdr:cNvPr id="239" name="テキスト ボックス 238"/>
        <xdr:cNvSpPr txBox="1"/>
      </xdr:nvSpPr>
      <xdr:spPr>
        <a:xfrm>
          <a:off x="2641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93329</xdr:rowOff>
    </xdr:from>
    <xdr:to>
      <xdr:col>10</xdr:col>
      <xdr:colOff>114300</xdr:colOff>
      <xdr:row>98</xdr:row>
      <xdr:rowOff>106085</xdr:rowOff>
    </xdr:to>
    <xdr:cxnSp macro="">
      <xdr:nvCxnSpPr>
        <xdr:cNvPr id="240" name="直線コネクタ 239"/>
        <xdr:cNvCxnSpPr/>
      </xdr:nvCxnSpPr>
      <xdr:spPr>
        <a:xfrm flipV="1">
          <a:off x="1130300" y="16895429"/>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139703</xdr:rowOff>
    </xdr:from>
    <xdr:to>
      <xdr:col>24</xdr:col>
      <xdr:colOff>114300</xdr:colOff>
      <xdr:row>98</xdr:row>
      <xdr:rowOff>69853</xdr:rowOff>
    </xdr:to>
    <xdr:sp macro="" textlink="">
      <xdr:nvSpPr>
        <xdr:cNvPr id="250" name="楕円 249"/>
        <xdr:cNvSpPr/>
      </xdr:nvSpPr>
      <xdr:spPr>
        <a:xfrm>
          <a:off x="4584700" y="167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118130</xdr:rowOff>
    </xdr:from>
    <xdr:ext cx="599010" cy="259045"/>
    <xdr:sp macro="" textlink="">
      <xdr:nvSpPr>
        <xdr:cNvPr id="251" name="衛生費該当値テキスト"/>
        <xdr:cNvSpPr txBox="1"/>
      </xdr:nvSpPr>
      <xdr:spPr>
        <a:xfrm>
          <a:off x="4686300" y="1674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44594</xdr:rowOff>
    </xdr:from>
    <xdr:to>
      <xdr:col>20</xdr:col>
      <xdr:colOff>38100</xdr:colOff>
      <xdr:row>98</xdr:row>
      <xdr:rowOff>146194</xdr:rowOff>
    </xdr:to>
    <xdr:sp macro="" textlink="">
      <xdr:nvSpPr>
        <xdr:cNvPr id="252" name="楕円 251"/>
        <xdr:cNvSpPr/>
      </xdr:nvSpPr>
      <xdr:spPr>
        <a:xfrm>
          <a:off x="3746500" y="168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137321</xdr:rowOff>
    </xdr:from>
    <xdr:ext cx="534377" cy="259045"/>
    <xdr:sp macro="" textlink="">
      <xdr:nvSpPr>
        <xdr:cNvPr id="253" name="テキスト ボックス 252"/>
        <xdr:cNvSpPr txBox="1"/>
      </xdr:nvSpPr>
      <xdr:spPr>
        <a:xfrm>
          <a:off x="3530111" y="169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57359</xdr:rowOff>
    </xdr:from>
    <xdr:to>
      <xdr:col>15</xdr:col>
      <xdr:colOff>101600</xdr:colOff>
      <xdr:row>98</xdr:row>
      <xdr:rowOff>158959</xdr:rowOff>
    </xdr:to>
    <xdr:sp macro="" textlink="">
      <xdr:nvSpPr>
        <xdr:cNvPr id="254" name="楕円 253"/>
        <xdr:cNvSpPr/>
      </xdr:nvSpPr>
      <xdr:spPr>
        <a:xfrm>
          <a:off x="2857500" y="168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150086</xdr:rowOff>
    </xdr:from>
    <xdr:ext cx="534377" cy="259045"/>
    <xdr:sp macro="" textlink="">
      <xdr:nvSpPr>
        <xdr:cNvPr id="255" name="テキスト ボックス 254"/>
        <xdr:cNvSpPr txBox="1"/>
      </xdr:nvSpPr>
      <xdr:spPr>
        <a:xfrm>
          <a:off x="2641111" y="1695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42529</xdr:rowOff>
    </xdr:from>
    <xdr:to>
      <xdr:col>10</xdr:col>
      <xdr:colOff>165100</xdr:colOff>
      <xdr:row>98</xdr:row>
      <xdr:rowOff>144129</xdr:rowOff>
    </xdr:to>
    <xdr:sp macro="" textlink="">
      <xdr:nvSpPr>
        <xdr:cNvPr id="256" name="楕円 255"/>
        <xdr:cNvSpPr/>
      </xdr:nvSpPr>
      <xdr:spPr>
        <a:xfrm>
          <a:off x="1968500" y="168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135256</xdr:rowOff>
    </xdr:from>
    <xdr:ext cx="534377" cy="259045"/>
    <xdr:sp macro="" textlink="">
      <xdr:nvSpPr>
        <xdr:cNvPr id="257" name="テキスト ボックス 256"/>
        <xdr:cNvSpPr txBox="1"/>
      </xdr:nvSpPr>
      <xdr:spPr>
        <a:xfrm>
          <a:off x="1752111" y="169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55285</xdr:rowOff>
    </xdr:from>
    <xdr:to>
      <xdr:col>6</xdr:col>
      <xdr:colOff>38100</xdr:colOff>
      <xdr:row>98</xdr:row>
      <xdr:rowOff>156885</xdr:rowOff>
    </xdr:to>
    <xdr:sp macro="" textlink="">
      <xdr:nvSpPr>
        <xdr:cNvPr id="258" name="楕円 257"/>
        <xdr:cNvSpPr/>
      </xdr:nvSpPr>
      <xdr:spPr>
        <a:xfrm>
          <a:off x="1079500" y="168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148012</xdr:rowOff>
    </xdr:from>
    <xdr:ext cx="534377" cy="259045"/>
    <xdr:sp macro="" textlink="">
      <xdr:nvSpPr>
        <xdr:cNvPr id="259" name="テキスト ボックス 258"/>
        <xdr:cNvSpPr txBox="1"/>
      </xdr:nvSpPr>
      <xdr:spPr>
        <a:xfrm>
          <a:off x="863111" y="1695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98797</xdr:rowOff>
    </xdr:from>
    <xdr:to>
      <xdr:col>55</xdr:col>
      <xdr:colOff>0</xdr:colOff>
      <xdr:row>39</xdr:row>
      <xdr:rowOff>98878</xdr:rowOff>
    </xdr:to>
    <xdr:cxnSp macro="">
      <xdr:nvCxnSpPr>
        <xdr:cNvPr id="290" name="直線コネクタ 289"/>
        <xdr:cNvCxnSpPr/>
      </xdr:nvCxnSpPr>
      <xdr:spPr>
        <a:xfrm>
          <a:off x="9639300" y="6785347"/>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46889</xdr:rowOff>
    </xdr:from>
    <xdr:to>
      <xdr:col>50</xdr:col>
      <xdr:colOff>114300</xdr:colOff>
      <xdr:row>39</xdr:row>
      <xdr:rowOff>98797</xdr:rowOff>
    </xdr:to>
    <xdr:cxnSp macro="">
      <xdr:nvCxnSpPr>
        <xdr:cNvPr id="293" name="直線コネクタ 292"/>
        <xdr:cNvCxnSpPr/>
      </xdr:nvCxnSpPr>
      <xdr:spPr>
        <a:xfrm>
          <a:off x="8750300" y="6733439"/>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46889</xdr:rowOff>
    </xdr:from>
    <xdr:to>
      <xdr:col>45</xdr:col>
      <xdr:colOff>177800</xdr:colOff>
      <xdr:row>39</xdr:row>
      <xdr:rowOff>79398</xdr:rowOff>
    </xdr:to>
    <xdr:cxnSp macro="">
      <xdr:nvCxnSpPr>
        <xdr:cNvPr id="296" name="直線コネクタ 295"/>
        <xdr:cNvCxnSpPr/>
      </xdr:nvCxnSpPr>
      <xdr:spPr>
        <a:xfrm flipV="1">
          <a:off x="7861300" y="6733439"/>
          <a:ext cx="889000" cy="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5314</xdr:rowOff>
    </xdr:from>
    <xdr:to>
      <xdr:col>46</xdr:col>
      <xdr:colOff>38100</xdr:colOff>
      <xdr:row>39</xdr:row>
      <xdr:rowOff>106914</xdr:rowOff>
    </xdr:to>
    <xdr:sp macro="" textlink="">
      <xdr:nvSpPr>
        <xdr:cNvPr id="297" name="フローチャート: 判断 296"/>
        <xdr:cNvSpPr/>
      </xdr:nvSpPr>
      <xdr:spPr>
        <a:xfrm>
          <a:off x="8699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98041</xdr:rowOff>
    </xdr:from>
    <xdr:ext cx="469744" cy="259045"/>
    <xdr:sp macro="" textlink="">
      <xdr:nvSpPr>
        <xdr:cNvPr id="298" name="テキスト ボックス 297"/>
        <xdr:cNvSpPr txBox="1"/>
      </xdr:nvSpPr>
      <xdr:spPr>
        <a:xfrm>
          <a:off x="8515428" y="678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79398</xdr:rowOff>
    </xdr:from>
    <xdr:to>
      <xdr:col>41</xdr:col>
      <xdr:colOff>50800</xdr:colOff>
      <xdr:row>39</xdr:row>
      <xdr:rowOff>98813</xdr:rowOff>
    </xdr:to>
    <xdr:cxnSp macro="">
      <xdr:nvCxnSpPr>
        <xdr:cNvPr id="299" name="直線コネクタ 298"/>
        <xdr:cNvCxnSpPr/>
      </xdr:nvCxnSpPr>
      <xdr:spPr>
        <a:xfrm flipV="1">
          <a:off x="6972300" y="6765948"/>
          <a:ext cx="889000" cy="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47997</xdr:rowOff>
    </xdr:from>
    <xdr:to>
      <xdr:col>50</xdr:col>
      <xdr:colOff>165100</xdr:colOff>
      <xdr:row>39</xdr:row>
      <xdr:rowOff>149597</xdr:rowOff>
    </xdr:to>
    <xdr:sp macro="" textlink="">
      <xdr:nvSpPr>
        <xdr:cNvPr id="311" name="楕円 310"/>
        <xdr:cNvSpPr/>
      </xdr:nvSpPr>
      <xdr:spPr>
        <a:xfrm>
          <a:off x="9588500" y="67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140724</xdr:rowOff>
    </xdr:from>
    <xdr:ext cx="249299" cy="259045"/>
    <xdr:sp macro="" textlink="">
      <xdr:nvSpPr>
        <xdr:cNvPr id="312" name="テキスト ボックス 311"/>
        <xdr:cNvSpPr txBox="1"/>
      </xdr:nvSpPr>
      <xdr:spPr>
        <a:xfrm>
          <a:off x="9514650" y="68272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167539</xdr:rowOff>
    </xdr:from>
    <xdr:to>
      <xdr:col>46</xdr:col>
      <xdr:colOff>38100</xdr:colOff>
      <xdr:row>39</xdr:row>
      <xdr:rowOff>97689</xdr:rowOff>
    </xdr:to>
    <xdr:sp macro="" textlink="">
      <xdr:nvSpPr>
        <xdr:cNvPr id="313" name="楕円 312"/>
        <xdr:cNvSpPr/>
      </xdr:nvSpPr>
      <xdr:spPr>
        <a:xfrm>
          <a:off x="8699500" y="66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114215</xdr:rowOff>
    </xdr:from>
    <xdr:ext cx="469744" cy="259045"/>
    <xdr:sp macro="" textlink="">
      <xdr:nvSpPr>
        <xdr:cNvPr id="314" name="テキスト ボックス 313"/>
        <xdr:cNvSpPr txBox="1"/>
      </xdr:nvSpPr>
      <xdr:spPr>
        <a:xfrm>
          <a:off x="8515428" y="64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28598</xdr:rowOff>
    </xdr:from>
    <xdr:to>
      <xdr:col>41</xdr:col>
      <xdr:colOff>101600</xdr:colOff>
      <xdr:row>39</xdr:row>
      <xdr:rowOff>130198</xdr:rowOff>
    </xdr:to>
    <xdr:sp macro="" textlink="">
      <xdr:nvSpPr>
        <xdr:cNvPr id="315" name="楕円 314"/>
        <xdr:cNvSpPr/>
      </xdr:nvSpPr>
      <xdr:spPr>
        <a:xfrm>
          <a:off x="7810500" y="67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121325</xdr:rowOff>
    </xdr:from>
    <xdr:ext cx="469744" cy="259045"/>
    <xdr:sp macro="" textlink="">
      <xdr:nvSpPr>
        <xdr:cNvPr id="316" name="テキスト ボックス 315"/>
        <xdr:cNvSpPr txBox="1"/>
      </xdr:nvSpPr>
      <xdr:spPr>
        <a:xfrm>
          <a:off x="7626428" y="680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48013</xdr:rowOff>
    </xdr:from>
    <xdr:to>
      <xdr:col>36</xdr:col>
      <xdr:colOff>165100</xdr:colOff>
      <xdr:row>39</xdr:row>
      <xdr:rowOff>149613</xdr:rowOff>
    </xdr:to>
    <xdr:sp macro="" textlink="">
      <xdr:nvSpPr>
        <xdr:cNvPr id="317" name="楕円 316"/>
        <xdr:cNvSpPr/>
      </xdr:nvSpPr>
      <xdr:spPr>
        <a:xfrm>
          <a:off x="692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140740</xdr:rowOff>
    </xdr:from>
    <xdr:ext cx="249299" cy="259045"/>
    <xdr:sp macro="" textlink="">
      <xdr:nvSpPr>
        <xdr:cNvPr id="318" name="テキスト ボックス 317"/>
        <xdr:cNvSpPr txBox="1"/>
      </xdr:nvSpPr>
      <xdr:spPr>
        <a:xfrm>
          <a:off x="6847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30032</xdr:rowOff>
    </xdr:from>
    <xdr:to>
      <xdr:col>55</xdr:col>
      <xdr:colOff>0</xdr:colOff>
      <xdr:row>58</xdr:row>
      <xdr:rowOff>43621</xdr:rowOff>
    </xdr:to>
    <xdr:cxnSp macro="">
      <xdr:nvCxnSpPr>
        <xdr:cNvPr id="345" name="直線コネクタ 344"/>
        <xdr:cNvCxnSpPr/>
      </xdr:nvCxnSpPr>
      <xdr:spPr>
        <a:xfrm flipV="1">
          <a:off x="9639300" y="9974132"/>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37332</xdr:rowOff>
    </xdr:from>
    <xdr:to>
      <xdr:col>50</xdr:col>
      <xdr:colOff>114300</xdr:colOff>
      <xdr:row>58</xdr:row>
      <xdr:rowOff>43621</xdr:rowOff>
    </xdr:to>
    <xdr:cxnSp macro="">
      <xdr:nvCxnSpPr>
        <xdr:cNvPr id="348" name="直線コネクタ 347"/>
        <xdr:cNvCxnSpPr/>
      </xdr:nvCxnSpPr>
      <xdr:spPr>
        <a:xfrm>
          <a:off x="8750300" y="9981432"/>
          <a:ext cx="889000" cy="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26892</xdr:rowOff>
    </xdr:from>
    <xdr:to>
      <xdr:col>45</xdr:col>
      <xdr:colOff>177800</xdr:colOff>
      <xdr:row>58</xdr:row>
      <xdr:rowOff>37332</xdr:rowOff>
    </xdr:to>
    <xdr:cxnSp macro="">
      <xdr:nvCxnSpPr>
        <xdr:cNvPr id="351" name="直線コネクタ 350"/>
        <xdr:cNvCxnSpPr/>
      </xdr:nvCxnSpPr>
      <xdr:spPr>
        <a:xfrm>
          <a:off x="7861300" y="9970992"/>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167671</xdr:rowOff>
    </xdr:from>
    <xdr:to>
      <xdr:col>46</xdr:col>
      <xdr:colOff>38100</xdr:colOff>
      <xdr:row>58</xdr:row>
      <xdr:rowOff>97821</xdr:rowOff>
    </xdr:to>
    <xdr:sp macro="" textlink="">
      <xdr:nvSpPr>
        <xdr:cNvPr id="352" name="フローチャート: 判断 351"/>
        <xdr:cNvSpPr/>
      </xdr:nvSpPr>
      <xdr:spPr>
        <a:xfrm>
          <a:off x="8699500" y="99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88948</xdr:rowOff>
    </xdr:from>
    <xdr:ext cx="599010" cy="259045"/>
    <xdr:sp macro="" textlink="">
      <xdr:nvSpPr>
        <xdr:cNvPr id="353" name="テキスト ボックス 352"/>
        <xdr:cNvSpPr txBox="1"/>
      </xdr:nvSpPr>
      <xdr:spPr>
        <a:xfrm>
          <a:off x="8450795" y="1003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26892</xdr:rowOff>
    </xdr:from>
    <xdr:to>
      <xdr:col>41</xdr:col>
      <xdr:colOff>50800</xdr:colOff>
      <xdr:row>58</xdr:row>
      <xdr:rowOff>37625</xdr:rowOff>
    </xdr:to>
    <xdr:cxnSp macro="">
      <xdr:nvCxnSpPr>
        <xdr:cNvPr id="354" name="直線コネクタ 353"/>
        <xdr:cNvCxnSpPr/>
      </xdr:nvCxnSpPr>
      <xdr:spPr>
        <a:xfrm flipV="1">
          <a:off x="6972300" y="9970992"/>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150682</xdr:rowOff>
    </xdr:from>
    <xdr:to>
      <xdr:col>55</xdr:col>
      <xdr:colOff>50800</xdr:colOff>
      <xdr:row>58</xdr:row>
      <xdr:rowOff>80832</xdr:rowOff>
    </xdr:to>
    <xdr:sp macro="" textlink="">
      <xdr:nvSpPr>
        <xdr:cNvPr id="364" name="楕円 363"/>
        <xdr:cNvSpPr/>
      </xdr:nvSpPr>
      <xdr:spPr>
        <a:xfrm>
          <a:off x="10426700" y="99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110059</xdr:rowOff>
    </xdr:from>
    <xdr:ext cx="599010" cy="259045"/>
    <xdr:sp macro="" textlink="">
      <xdr:nvSpPr>
        <xdr:cNvPr id="365" name="農林水産業費該当値テキスト"/>
        <xdr:cNvSpPr txBox="1"/>
      </xdr:nvSpPr>
      <xdr:spPr>
        <a:xfrm>
          <a:off x="10528300" y="971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164271</xdr:rowOff>
    </xdr:from>
    <xdr:to>
      <xdr:col>50</xdr:col>
      <xdr:colOff>165100</xdr:colOff>
      <xdr:row>58</xdr:row>
      <xdr:rowOff>94421</xdr:rowOff>
    </xdr:to>
    <xdr:sp macro="" textlink="">
      <xdr:nvSpPr>
        <xdr:cNvPr id="366" name="楕円 365"/>
        <xdr:cNvSpPr/>
      </xdr:nvSpPr>
      <xdr:spPr>
        <a:xfrm>
          <a:off x="9588500" y="99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110948</xdr:rowOff>
    </xdr:from>
    <xdr:ext cx="599010" cy="259045"/>
    <xdr:sp macro="" textlink="">
      <xdr:nvSpPr>
        <xdr:cNvPr id="367" name="テキスト ボックス 366"/>
        <xdr:cNvSpPr txBox="1"/>
      </xdr:nvSpPr>
      <xdr:spPr>
        <a:xfrm>
          <a:off x="9339795" y="971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157982</xdr:rowOff>
    </xdr:from>
    <xdr:to>
      <xdr:col>46</xdr:col>
      <xdr:colOff>38100</xdr:colOff>
      <xdr:row>58</xdr:row>
      <xdr:rowOff>88132</xdr:rowOff>
    </xdr:to>
    <xdr:sp macro="" textlink="">
      <xdr:nvSpPr>
        <xdr:cNvPr id="368" name="楕円 367"/>
        <xdr:cNvSpPr/>
      </xdr:nvSpPr>
      <xdr:spPr>
        <a:xfrm>
          <a:off x="8699500" y="99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104659</xdr:rowOff>
    </xdr:from>
    <xdr:ext cx="599010" cy="259045"/>
    <xdr:sp macro="" textlink="">
      <xdr:nvSpPr>
        <xdr:cNvPr id="369" name="テキスト ボックス 368"/>
        <xdr:cNvSpPr txBox="1"/>
      </xdr:nvSpPr>
      <xdr:spPr>
        <a:xfrm>
          <a:off x="8450795" y="970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147542</xdr:rowOff>
    </xdr:from>
    <xdr:to>
      <xdr:col>41</xdr:col>
      <xdr:colOff>101600</xdr:colOff>
      <xdr:row>58</xdr:row>
      <xdr:rowOff>77692</xdr:rowOff>
    </xdr:to>
    <xdr:sp macro="" textlink="">
      <xdr:nvSpPr>
        <xdr:cNvPr id="370" name="楕円 369"/>
        <xdr:cNvSpPr/>
      </xdr:nvSpPr>
      <xdr:spPr>
        <a:xfrm>
          <a:off x="7810500" y="99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94219</xdr:rowOff>
    </xdr:from>
    <xdr:ext cx="599010" cy="259045"/>
    <xdr:sp macro="" textlink="">
      <xdr:nvSpPr>
        <xdr:cNvPr id="371" name="テキスト ボックス 370"/>
        <xdr:cNvSpPr txBox="1"/>
      </xdr:nvSpPr>
      <xdr:spPr>
        <a:xfrm>
          <a:off x="7561795" y="969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158275</xdr:rowOff>
    </xdr:from>
    <xdr:to>
      <xdr:col>36</xdr:col>
      <xdr:colOff>165100</xdr:colOff>
      <xdr:row>58</xdr:row>
      <xdr:rowOff>88425</xdr:rowOff>
    </xdr:to>
    <xdr:sp macro="" textlink="">
      <xdr:nvSpPr>
        <xdr:cNvPr id="372" name="楕円 371"/>
        <xdr:cNvSpPr/>
      </xdr:nvSpPr>
      <xdr:spPr>
        <a:xfrm>
          <a:off x="6921500" y="99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104952</xdr:rowOff>
    </xdr:from>
    <xdr:ext cx="599010" cy="259045"/>
    <xdr:sp macro="" textlink="">
      <xdr:nvSpPr>
        <xdr:cNvPr id="373" name="テキスト ボックス 372"/>
        <xdr:cNvSpPr txBox="1"/>
      </xdr:nvSpPr>
      <xdr:spPr>
        <a:xfrm>
          <a:off x="6672795" y="970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25609</xdr:rowOff>
    </xdr:from>
    <xdr:to>
      <xdr:col>55</xdr:col>
      <xdr:colOff>0</xdr:colOff>
      <xdr:row>78</xdr:row>
      <xdr:rowOff>53094</xdr:rowOff>
    </xdr:to>
    <xdr:cxnSp macro="">
      <xdr:nvCxnSpPr>
        <xdr:cNvPr id="402" name="直線コネクタ 401"/>
        <xdr:cNvCxnSpPr/>
      </xdr:nvCxnSpPr>
      <xdr:spPr>
        <a:xfrm>
          <a:off x="9639300" y="13398709"/>
          <a:ext cx="8382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6835</xdr:rowOff>
    </xdr:from>
    <xdr:to>
      <xdr:col>50</xdr:col>
      <xdr:colOff>114300</xdr:colOff>
      <xdr:row>78</xdr:row>
      <xdr:rowOff>25609</xdr:rowOff>
    </xdr:to>
    <xdr:cxnSp macro="">
      <xdr:nvCxnSpPr>
        <xdr:cNvPr id="405" name="直線コネクタ 404"/>
        <xdr:cNvCxnSpPr/>
      </xdr:nvCxnSpPr>
      <xdr:spPr>
        <a:xfrm>
          <a:off x="8750300" y="13379935"/>
          <a:ext cx="8890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159725</xdr:rowOff>
    </xdr:from>
    <xdr:to>
      <xdr:col>45</xdr:col>
      <xdr:colOff>177800</xdr:colOff>
      <xdr:row>78</xdr:row>
      <xdr:rowOff>6835</xdr:rowOff>
    </xdr:to>
    <xdr:cxnSp macro="">
      <xdr:nvCxnSpPr>
        <xdr:cNvPr id="408" name="直線コネクタ 407"/>
        <xdr:cNvCxnSpPr/>
      </xdr:nvCxnSpPr>
      <xdr:spPr>
        <a:xfrm>
          <a:off x="7861300" y="13361375"/>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9" name="フローチャート: 判断 408"/>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6946</xdr:rowOff>
    </xdr:from>
    <xdr:ext cx="534377" cy="259045"/>
    <xdr:sp macro="" textlink="">
      <xdr:nvSpPr>
        <xdr:cNvPr id="410" name="テキスト ボックス 409"/>
        <xdr:cNvSpPr txBox="1"/>
      </xdr:nvSpPr>
      <xdr:spPr>
        <a:xfrm>
          <a:off x="8483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156969</xdr:rowOff>
    </xdr:from>
    <xdr:to>
      <xdr:col>41</xdr:col>
      <xdr:colOff>50800</xdr:colOff>
      <xdr:row>77</xdr:row>
      <xdr:rowOff>159725</xdr:rowOff>
    </xdr:to>
    <xdr:cxnSp macro="">
      <xdr:nvCxnSpPr>
        <xdr:cNvPr id="411" name="直線コネクタ 410"/>
        <xdr:cNvCxnSpPr/>
      </xdr:nvCxnSpPr>
      <xdr:spPr>
        <a:xfrm>
          <a:off x="6972300" y="13358619"/>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2294</xdr:rowOff>
    </xdr:from>
    <xdr:to>
      <xdr:col>55</xdr:col>
      <xdr:colOff>50800</xdr:colOff>
      <xdr:row>78</xdr:row>
      <xdr:rowOff>103894</xdr:rowOff>
    </xdr:to>
    <xdr:sp macro="" textlink="">
      <xdr:nvSpPr>
        <xdr:cNvPr id="421" name="楕円 420"/>
        <xdr:cNvSpPr/>
      </xdr:nvSpPr>
      <xdr:spPr>
        <a:xfrm>
          <a:off x="10426700" y="133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25171</xdr:rowOff>
    </xdr:from>
    <xdr:ext cx="534377" cy="259045"/>
    <xdr:sp macro="" textlink="">
      <xdr:nvSpPr>
        <xdr:cNvPr id="422" name="商工費該当値テキスト"/>
        <xdr:cNvSpPr txBox="1"/>
      </xdr:nvSpPr>
      <xdr:spPr>
        <a:xfrm>
          <a:off x="10528300" y="132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146259</xdr:rowOff>
    </xdr:from>
    <xdr:to>
      <xdr:col>50</xdr:col>
      <xdr:colOff>165100</xdr:colOff>
      <xdr:row>78</xdr:row>
      <xdr:rowOff>76409</xdr:rowOff>
    </xdr:to>
    <xdr:sp macro="" textlink="">
      <xdr:nvSpPr>
        <xdr:cNvPr id="423" name="楕円 422"/>
        <xdr:cNvSpPr/>
      </xdr:nvSpPr>
      <xdr:spPr>
        <a:xfrm>
          <a:off x="9588500" y="13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92936</xdr:rowOff>
    </xdr:from>
    <xdr:ext cx="534377" cy="259045"/>
    <xdr:sp macro="" textlink="">
      <xdr:nvSpPr>
        <xdr:cNvPr id="424" name="テキスト ボックス 423"/>
        <xdr:cNvSpPr txBox="1"/>
      </xdr:nvSpPr>
      <xdr:spPr>
        <a:xfrm>
          <a:off x="9372111" y="1312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127485</xdr:rowOff>
    </xdr:from>
    <xdr:to>
      <xdr:col>46</xdr:col>
      <xdr:colOff>38100</xdr:colOff>
      <xdr:row>78</xdr:row>
      <xdr:rowOff>57635</xdr:rowOff>
    </xdr:to>
    <xdr:sp macro="" textlink="">
      <xdr:nvSpPr>
        <xdr:cNvPr id="425" name="楕円 424"/>
        <xdr:cNvSpPr/>
      </xdr:nvSpPr>
      <xdr:spPr>
        <a:xfrm>
          <a:off x="8699500" y="133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74162</xdr:rowOff>
    </xdr:from>
    <xdr:ext cx="599010" cy="259045"/>
    <xdr:sp macro="" textlink="">
      <xdr:nvSpPr>
        <xdr:cNvPr id="426" name="テキスト ボックス 425"/>
        <xdr:cNvSpPr txBox="1"/>
      </xdr:nvSpPr>
      <xdr:spPr>
        <a:xfrm>
          <a:off x="8450795" y="1310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108925</xdr:rowOff>
    </xdr:from>
    <xdr:to>
      <xdr:col>41</xdr:col>
      <xdr:colOff>101600</xdr:colOff>
      <xdr:row>78</xdr:row>
      <xdr:rowOff>39075</xdr:rowOff>
    </xdr:to>
    <xdr:sp macro="" textlink="">
      <xdr:nvSpPr>
        <xdr:cNvPr id="427" name="楕円 426"/>
        <xdr:cNvSpPr/>
      </xdr:nvSpPr>
      <xdr:spPr>
        <a:xfrm>
          <a:off x="7810500" y="133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55602</xdr:rowOff>
    </xdr:from>
    <xdr:ext cx="599010" cy="259045"/>
    <xdr:sp macro="" textlink="">
      <xdr:nvSpPr>
        <xdr:cNvPr id="428" name="テキスト ボックス 427"/>
        <xdr:cNvSpPr txBox="1"/>
      </xdr:nvSpPr>
      <xdr:spPr>
        <a:xfrm>
          <a:off x="7561795" y="130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106169</xdr:rowOff>
    </xdr:from>
    <xdr:to>
      <xdr:col>36</xdr:col>
      <xdr:colOff>165100</xdr:colOff>
      <xdr:row>78</xdr:row>
      <xdr:rowOff>36319</xdr:rowOff>
    </xdr:to>
    <xdr:sp macro="" textlink="">
      <xdr:nvSpPr>
        <xdr:cNvPr id="429" name="楕円 428"/>
        <xdr:cNvSpPr/>
      </xdr:nvSpPr>
      <xdr:spPr>
        <a:xfrm>
          <a:off x="6921500" y="133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52846</xdr:rowOff>
    </xdr:from>
    <xdr:ext cx="599010" cy="259045"/>
    <xdr:sp macro="" textlink="">
      <xdr:nvSpPr>
        <xdr:cNvPr id="430" name="テキスト ボックス 429"/>
        <xdr:cNvSpPr txBox="1"/>
      </xdr:nvSpPr>
      <xdr:spPr>
        <a:xfrm>
          <a:off x="6672795" y="1308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149402</xdr:rowOff>
    </xdr:from>
    <xdr:to>
      <xdr:col>55</xdr:col>
      <xdr:colOff>0</xdr:colOff>
      <xdr:row>98</xdr:row>
      <xdr:rowOff>154980</xdr:rowOff>
    </xdr:to>
    <xdr:cxnSp macro="">
      <xdr:nvCxnSpPr>
        <xdr:cNvPr id="461" name="直線コネクタ 460"/>
        <xdr:cNvCxnSpPr/>
      </xdr:nvCxnSpPr>
      <xdr:spPr>
        <a:xfrm>
          <a:off x="9639300" y="16951502"/>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149402</xdr:rowOff>
    </xdr:from>
    <xdr:to>
      <xdr:col>50</xdr:col>
      <xdr:colOff>114300</xdr:colOff>
      <xdr:row>99</xdr:row>
      <xdr:rowOff>7595</xdr:rowOff>
    </xdr:to>
    <xdr:cxnSp macro="">
      <xdr:nvCxnSpPr>
        <xdr:cNvPr id="464" name="直線コネクタ 463"/>
        <xdr:cNvCxnSpPr/>
      </xdr:nvCxnSpPr>
      <xdr:spPr>
        <a:xfrm flipV="1">
          <a:off x="8750300" y="16951502"/>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6655</xdr:rowOff>
    </xdr:from>
    <xdr:to>
      <xdr:col>45</xdr:col>
      <xdr:colOff>177800</xdr:colOff>
      <xdr:row>99</xdr:row>
      <xdr:rowOff>7595</xdr:rowOff>
    </xdr:to>
    <xdr:cxnSp macro="">
      <xdr:nvCxnSpPr>
        <xdr:cNvPr id="467" name="直線コネクタ 466"/>
        <xdr:cNvCxnSpPr/>
      </xdr:nvCxnSpPr>
      <xdr:spPr>
        <a:xfrm>
          <a:off x="7861300" y="16980205"/>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67067</xdr:rowOff>
    </xdr:from>
    <xdr:to>
      <xdr:col>46</xdr:col>
      <xdr:colOff>38100</xdr:colOff>
      <xdr:row>98</xdr:row>
      <xdr:rowOff>168667</xdr:rowOff>
    </xdr:to>
    <xdr:sp macro="" textlink="">
      <xdr:nvSpPr>
        <xdr:cNvPr id="468" name="フローチャート: 判断 467"/>
        <xdr:cNvSpPr/>
      </xdr:nvSpPr>
      <xdr:spPr>
        <a:xfrm>
          <a:off x="8699500" y="1686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13744</xdr:rowOff>
    </xdr:from>
    <xdr:ext cx="599010" cy="259045"/>
    <xdr:sp macro="" textlink="">
      <xdr:nvSpPr>
        <xdr:cNvPr id="469" name="テキスト ボックス 468"/>
        <xdr:cNvSpPr txBox="1"/>
      </xdr:nvSpPr>
      <xdr:spPr>
        <a:xfrm>
          <a:off x="8450795" y="166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147051</xdr:rowOff>
    </xdr:from>
    <xdr:to>
      <xdr:col>41</xdr:col>
      <xdr:colOff>50800</xdr:colOff>
      <xdr:row>99</xdr:row>
      <xdr:rowOff>6655</xdr:rowOff>
    </xdr:to>
    <xdr:cxnSp macro="">
      <xdr:nvCxnSpPr>
        <xdr:cNvPr id="470" name="直線コネクタ 469"/>
        <xdr:cNvCxnSpPr/>
      </xdr:nvCxnSpPr>
      <xdr:spPr>
        <a:xfrm>
          <a:off x="6972300" y="16949151"/>
          <a:ext cx="889000" cy="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104180</xdr:rowOff>
    </xdr:from>
    <xdr:to>
      <xdr:col>55</xdr:col>
      <xdr:colOff>50800</xdr:colOff>
      <xdr:row>99</xdr:row>
      <xdr:rowOff>34330</xdr:rowOff>
    </xdr:to>
    <xdr:sp macro="" textlink="">
      <xdr:nvSpPr>
        <xdr:cNvPr id="480" name="楕円 479"/>
        <xdr:cNvSpPr/>
      </xdr:nvSpPr>
      <xdr:spPr>
        <a:xfrm>
          <a:off x="10426700" y="169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21736</xdr:rowOff>
    </xdr:from>
    <xdr:ext cx="599010" cy="259045"/>
    <xdr:sp macro="" textlink="">
      <xdr:nvSpPr>
        <xdr:cNvPr id="481" name="土木費該当値テキスト"/>
        <xdr:cNvSpPr txBox="1"/>
      </xdr:nvSpPr>
      <xdr:spPr>
        <a:xfrm>
          <a:off x="10528300" y="168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98602</xdr:rowOff>
    </xdr:from>
    <xdr:to>
      <xdr:col>50</xdr:col>
      <xdr:colOff>165100</xdr:colOff>
      <xdr:row>99</xdr:row>
      <xdr:rowOff>28752</xdr:rowOff>
    </xdr:to>
    <xdr:sp macro="" textlink="">
      <xdr:nvSpPr>
        <xdr:cNvPr id="482" name="楕円 481"/>
        <xdr:cNvSpPr/>
      </xdr:nvSpPr>
      <xdr:spPr>
        <a:xfrm>
          <a:off x="9588500" y="169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19879</xdr:rowOff>
    </xdr:from>
    <xdr:ext cx="599010" cy="259045"/>
    <xdr:sp macro="" textlink="">
      <xdr:nvSpPr>
        <xdr:cNvPr id="483" name="テキスト ボックス 482"/>
        <xdr:cNvSpPr txBox="1"/>
      </xdr:nvSpPr>
      <xdr:spPr>
        <a:xfrm>
          <a:off x="9339795" y="1699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128245</xdr:rowOff>
    </xdr:from>
    <xdr:to>
      <xdr:col>46</xdr:col>
      <xdr:colOff>38100</xdr:colOff>
      <xdr:row>99</xdr:row>
      <xdr:rowOff>58395</xdr:rowOff>
    </xdr:to>
    <xdr:sp macro="" textlink="">
      <xdr:nvSpPr>
        <xdr:cNvPr id="484" name="楕円 483"/>
        <xdr:cNvSpPr/>
      </xdr:nvSpPr>
      <xdr:spPr>
        <a:xfrm>
          <a:off x="8699500" y="169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49522</xdr:rowOff>
    </xdr:from>
    <xdr:ext cx="534377" cy="259045"/>
    <xdr:sp macro="" textlink="">
      <xdr:nvSpPr>
        <xdr:cNvPr id="485" name="テキスト ボックス 484"/>
        <xdr:cNvSpPr txBox="1"/>
      </xdr:nvSpPr>
      <xdr:spPr>
        <a:xfrm>
          <a:off x="8483111" y="170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127305</xdr:rowOff>
    </xdr:from>
    <xdr:to>
      <xdr:col>41</xdr:col>
      <xdr:colOff>101600</xdr:colOff>
      <xdr:row>99</xdr:row>
      <xdr:rowOff>57455</xdr:rowOff>
    </xdr:to>
    <xdr:sp macro="" textlink="">
      <xdr:nvSpPr>
        <xdr:cNvPr id="486" name="楕円 485"/>
        <xdr:cNvSpPr/>
      </xdr:nvSpPr>
      <xdr:spPr>
        <a:xfrm>
          <a:off x="7810500" y="169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48582</xdr:rowOff>
    </xdr:from>
    <xdr:ext cx="534377" cy="259045"/>
    <xdr:sp macro="" textlink="">
      <xdr:nvSpPr>
        <xdr:cNvPr id="487" name="テキスト ボックス 486"/>
        <xdr:cNvSpPr txBox="1"/>
      </xdr:nvSpPr>
      <xdr:spPr>
        <a:xfrm>
          <a:off x="7594111" y="170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96251</xdr:rowOff>
    </xdr:from>
    <xdr:to>
      <xdr:col>36</xdr:col>
      <xdr:colOff>165100</xdr:colOff>
      <xdr:row>99</xdr:row>
      <xdr:rowOff>26401</xdr:rowOff>
    </xdr:to>
    <xdr:sp macro="" textlink="">
      <xdr:nvSpPr>
        <xdr:cNvPr id="488" name="楕円 487"/>
        <xdr:cNvSpPr/>
      </xdr:nvSpPr>
      <xdr:spPr>
        <a:xfrm>
          <a:off x="6921500" y="168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17528</xdr:rowOff>
    </xdr:from>
    <xdr:ext cx="599010" cy="259045"/>
    <xdr:sp macro="" textlink="">
      <xdr:nvSpPr>
        <xdr:cNvPr id="489" name="テキスト ボックス 488"/>
        <xdr:cNvSpPr txBox="1"/>
      </xdr:nvSpPr>
      <xdr:spPr>
        <a:xfrm>
          <a:off x="6672795" y="169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61027</xdr:rowOff>
    </xdr:from>
    <xdr:to>
      <xdr:col>85</xdr:col>
      <xdr:colOff>127000</xdr:colOff>
      <xdr:row>38</xdr:row>
      <xdr:rowOff>64075</xdr:rowOff>
    </xdr:to>
    <xdr:cxnSp macro="">
      <xdr:nvCxnSpPr>
        <xdr:cNvPr id="518" name="直線コネクタ 517"/>
        <xdr:cNvCxnSpPr/>
      </xdr:nvCxnSpPr>
      <xdr:spPr>
        <a:xfrm>
          <a:off x="15481300" y="657612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50965</xdr:rowOff>
    </xdr:from>
    <xdr:to>
      <xdr:col>81</xdr:col>
      <xdr:colOff>50800</xdr:colOff>
      <xdr:row>38</xdr:row>
      <xdr:rowOff>61027</xdr:rowOff>
    </xdr:to>
    <xdr:cxnSp macro="">
      <xdr:nvCxnSpPr>
        <xdr:cNvPr id="521" name="直線コネクタ 520"/>
        <xdr:cNvCxnSpPr/>
      </xdr:nvCxnSpPr>
      <xdr:spPr>
        <a:xfrm>
          <a:off x="14592300" y="6394615"/>
          <a:ext cx="889000" cy="18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50965</xdr:rowOff>
    </xdr:from>
    <xdr:to>
      <xdr:col>76</xdr:col>
      <xdr:colOff>114300</xdr:colOff>
      <xdr:row>37</xdr:row>
      <xdr:rowOff>108378</xdr:rowOff>
    </xdr:to>
    <xdr:cxnSp macro="">
      <xdr:nvCxnSpPr>
        <xdr:cNvPr id="524" name="直線コネクタ 523"/>
        <xdr:cNvCxnSpPr/>
      </xdr:nvCxnSpPr>
      <xdr:spPr>
        <a:xfrm flipV="1">
          <a:off x="13703300" y="6394615"/>
          <a:ext cx="889000" cy="5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99766</xdr:rowOff>
    </xdr:from>
    <xdr:to>
      <xdr:col>76</xdr:col>
      <xdr:colOff>165100</xdr:colOff>
      <xdr:row>38</xdr:row>
      <xdr:rowOff>29916</xdr:rowOff>
    </xdr:to>
    <xdr:sp macro="" textlink="">
      <xdr:nvSpPr>
        <xdr:cNvPr id="525" name="フローチャート: 判断 524"/>
        <xdr:cNvSpPr/>
      </xdr:nvSpPr>
      <xdr:spPr>
        <a:xfrm>
          <a:off x="14541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21043</xdr:rowOff>
    </xdr:from>
    <xdr:ext cx="534377" cy="259045"/>
    <xdr:sp macro="" textlink="">
      <xdr:nvSpPr>
        <xdr:cNvPr id="526" name="テキスト ボックス 525"/>
        <xdr:cNvSpPr txBox="1"/>
      </xdr:nvSpPr>
      <xdr:spPr>
        <a:xfrm>
          <a:off x="14325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108378</xdr:rowOff>
    </xdr:from>
    <xdr:to>
      <xdr:col>71</xdr:col>
      <xdr:colOff>177800</xdr:colOff>
      <xdr:row>38</xdr:row>
      <xdr:rowOff>43014</xdr:rowOff>
    </xdr:to>
    <xdr:cxnSp macro="">
      <xdr:nvCxnSpPr>
        <xdr:cNvPr id="527" name="直線コネクタ 526"/>
        <xdr:cNvCxnSpPr/>
      </xdr:nvCxnSpPr>
      <xdr:spPr>
        <a:xfrm flipV="1">
          <a:off x="12814300" y="6452028"/>
          <a:ext cx="889000" cy="10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13275</xdr:rowOff>
    </xdr:from>
    <xdr:to>
      <xdr:col>85</xdr:col>
      <xdr:colOff>177800</xdr:colOff>
      <xdr:row>38</xdr:row>
      <xdr:rowOff>114875</xdr:rowOff>
    </xdr:to>
    <xdr:sp macro="" textlink="">
      <xdr:nvSpPr>
        <xdr:cNvPr id="537" name="楕円 536"/>
        <xdr:cNvSpPr/>
      </xdr:nvSpPr>
      <xdr:spPr>
        <a:xfrm>
          <a:off x="16268700" y="65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99652</xdr:rowOff>
    </xdr:from>
    <xdr:ext cx="534377" cy="259045"/>
    <xdr:sp macro="" textlink="">
      <xdr:nvSpPr>
        <xdr:cNvPr id="538" name="消防費該当値テキスト"/>
        <xdr:cNvSpPr txBox="1"/>
      </xdr:nvSpPr>
      <xdr:spPr>
        <a:xfrm>
          <a:off x="16370300" y="644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10227</xdr:rowOff>
    </xdr:from>
    <xdr:to>
      <xdr:col>81</xdr:col>
      <xdr:colOff>101600</xdr:colOff>
      <xdr:row>38</xdr:row>
      <xdr:rowOff>111827</xdr:rowOff>
    </xdr:to>
    <xdr:sp macro="" textlink="">
      <xdr:nvSpPr>
        <xdr:cNvPr id="539" name="楕円 538"/>
        <xdr:cNvSpPr/>
      </xdr:nvSpPr>
      <xdr:spPr>
        <a:xfrm>
          <a:off x="15430500" y="652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102954</xdr:rowOff>
    </xdr:from>
    <xdr:ext cx="534377" cy="259045"/>
    <xdr:sp macro="" textlink="">
      <xdr:nvSpPr>
        <xdr:cNvPr id="540" name="テキスト ボックス 539"/>
        <xdr:cNvSpPr txBox="1"/>
      </xdr:nvSpPr>
      <xdr:spPr>
        <a:xfrm>
          <a:off x="15214111" y="66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xdr:rowOff>
    </xdr:from>
    <xdr:to>
      <xdr:col>76</xdr:col>
      <xdr:colOff>165100</xdr:colOff>
      <xdr:row>37</xdr:row>
      <xdr:rowOff>101765</xdr:rowOff>
    </xdr:to>
    <xdr:sp macro="" textlink="">
      <xdr:nvSpPr>
        <xdr:cNvPr id="541" name="楕円 540"/>
        <xdr:cNvSpPr/>
      </xdr:nvSpPr>
      <xdr:spPr>
        <a:xfrm>
          <a:off x="14541500" y="63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118292</xdr:rowOff>
    </xdr:from>
    <xdr:ext cx="534377" cy="259045"/>
    <xdr:sp macro="" textlink="">
      <xdr:nvSpPr>
        <xdr:cNvPr id="542" name="テキスト ボックス 541"/>
        <xdr:cNvSpPr txBox="1"/>
      </xdr:nvSpPr>
      <xdr:spPr>
        <a:xfrm>
          <a:off x="14325111" y="611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57578</xdr:rowOff>
    </xdr:from>
    <xdr:to>
      <xdr:col>72</xdr:col>
      <xdr:colOff>38100</xdr:colOff>
      <xdr:row>37</xdr:row>
      <xdr:rowOff>159178</xdr:rowOff>
    </xdr:to>
    <xdr:sp macro="" textlink="">
      <xdr:nvSpPr>
        <xdr:cNvPr id="543" name="楕円 542"/>
        <xdr:cNvSpPr/>
      </xdr:nvSpPr>
      <xdr:spPr>
        <a:xfrm>
          <a:off x="13652500" y="64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4255</xdr:rowOff>
    </xdr:from>
    <xdr:ext cx="534377" cy="259045"/>
    <xdr:sp macro="" textlink="">
      <xdr:nvSpPr>
        <xdr:cNvPr id="544" name="テキスト ボックス 543"/>
        <xdr:cNvSpPr txBox="1"/>
      </xdr:nvSpPr>
      <xdr:spPr>
        <a:xfrm>
          <a:off x="13436111" y="617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163664</xdr:rowOff>
    </xdr:from>
    <xdr:to>
      <xdr:col>67</xdr:col>
      <xdr:colOff>101600</xdr:colOff>
      <xdr:row>38</xdr:row>
      <xdr:rowOff>93814</xdr:rowOff>
    </xdr:to>
    <xdr:sp macro="" textlink="">
      <xdr:nvSpPr>
        <xdr:cNvPr id="545" name="楕円 544"/>
        <xdr:cNvSpPr/>
      </xdr:nvSpPr>
      <xdr:spPr>
        <a:xfrm>
          <a:off x="12763500" y="65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84941</xdr:rowOff>
    </xdr:from>
    <xdr:ext cx="534377" cy="259045"/>
    <xdr:sp macro="" textlink="">
      <xdr:nvSpPr>
        <xdr:cNvPr id="546" name="テキスト ボックス 545"/>
        <xdr:cNvSpPr txBox="1"/>
      </xdr:nvSpPr>
      <xdr:spPr>
        <a:xfrm>
          <a:off x="12547111" y="660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155673</xdr:rowOff>
    </xdr:from>
    <xdr:to>
      <xdr:col>85</xdr:col>
      <xdr:colOff>127000</xdr:colOff>
      <xdr:row>57</xdr:row>
      <xdr:rowOff>158776</xdr:rowOff>
    </xdr:to>
    <xdr:cxnSp macro="">
      <xdr:nvCxnSpPr>
        <xdr:cNvPr id="575" name="直線コネクタ 574"/>
        <xdr:cNvCxnSpPr/>
      </xdr:nvCxnSpPr>
      <xdr:spPr>
        <a:xfrm>
          <a:off x="15481300" y="9928323"/>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155673</xdr:rowOff>
    </xdr:from>
    <xdr:to>
      <xdr:col>81</xdr:col>
      <xdr:colOff>50800</xdr:colOff>
      <xdr:row>58</xdr:row>
      <xdr:rowOff>20931</xdr:rowOff>
    </xdr:to>
    <xdr:cxnSp macro="">
      <xdr:nvCxnSpPr>
        <xdr:cNvPr id="578" name="直線コネクタ 577"/>
        <xdr:cNvCxnSpPr/>
      </xdr:nvCxnSpPr>
      <xdr:spPr>
        <a:xfrm flipV="1">
          <a:off x="14592300" y="9928323"/>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20931</xdr:rowOff>
    </xdr:from>
    <xdr:to>
      <xdr:col>76</xdr:col>
      <xdr:colOff>114300</xdr:colOff>
      <xdr:row>58</xdr:row>
      <xdr:rowOff>42425</xdr:rowOff>
    </xdr:to>
    <xdr:cxnSp macro="">
      <xdr:nvCxnSpPr>
        <xdr:cNvPr id="581" name="直線コネクタ 580"/>
        <xdr:cNvCxnSpPr/>
      </xdr:nvCxnSpPr>
      <xdr:spPr>
        <a:xfrm flipV="1">
          <a:off x="13703300" y="9965031"/>
          <a:ext cx="889000" cy="2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82" name="フローチャート: 判断 581"/>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74137</xdr:rowOff>
    </xdr:from>
    <xdr:ext cx="534377" cy="259045"/>
    <xdr:sp macro="" textlink="">
      <xdr:nvSpPr>
        <xdr:cNvPr id="583" name="テキスト ボックス 582"/>
        <xdr:cNvSpPr txBox="1"/>
      </xdr:nvSpPr>
      <xdr:spPr>
        <a:xfrm>
          <a:off x="14325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2856</xdr:rowOff>
    </xdr:from>
    <xdr:to>
      <xdr:col>71</xdr:col>
      <xdr:colOff>177800</xdr:colOff>
      <xdr:row>58</xdr:row>
      <xdr:rowOff>42425</xdr:rowOff>
    </xdr:to>
    <xdr:cxnSp macro="">
      <xdr:nvCxnSpPr>
        <xdr:cNvPr id="584" name="直線コネクタ 583"/>
        <xdr:cNvCxnSpPr/>
      </xdr:nvCxnSpPr>
      <xdr:spPr>
        <a:xfrm>
          <a:off x="12814300" y="9946956"/>
          <a:ext cx="889000" cy="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107976</xdr:rowOff>
    </xdr:from>
    <xdr:to>
      <xdr:col>85</xdr:col>
      <xdr:colOff>177800</xdr:colOff>
      <xdr:row>58</xdr:row>
      <xdr:rowOff>38126</xdr:rowOff>
    </xdr:to>
    <xdr:sp macro="" textlink="">
      <xdr:nvSpPr>
        <xdr:cNvPr id="594" name="楕円 593"/>
        <xdr:cNvSpPr/>
      </xdr:nvSpPr>
      <xdr:spPr>
        <a:xfrm>
          <a:off x="16268700" y="98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76430</xdr:rowOff>
    </xdr:from>
    <xdr:ext cx="599010" cy="259045"/>
    <xdr:sp macro="" textlink="">
      <xdr:nvSpPr>
        <xdr:cNvPr id="595" name="教育費該当値テキスト"/>
        <xdr:cNvSpPr txBox="1"/>
      </xdr:nvSpPr>
      <xdr:spPr>
        <a:xfrm>
          <a:off x="16370300" y="984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104873</xdr:rowOff>
    </xdr:from>
    <xdr:to>
      <xdr:col>81</xdr:col>
      <xdr:colOff>101600</xdr:colOff>
      <xdr:row>58</xdr:row>
      <xdr:rowOff>35023</xdr:rowOff>
    </xdr:to>
    <xdr:sp macro="" textlink="">
      <xdr:nvSpPr>
        <xdr:cNvPr id="596" name="楕円 595"/>
        <xdr:cNvSpPr/>
      </xdr:nvSpPr>
      <xdr:spPr>
        <a:xfrm>
          <a:off x="15430500" y="98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26150</xdr:rowOff>
    </xdr:from>
    <xdr:ext cx="599010" cy="259045"/>
    <xdr:sp macro="" textlink="">
      <xdr:nvSpPr>
        <xdr:cNvPr id="597" name="テキスト ボックス 596"/>
        <xdr:cNvSpPr txBox="1"/>
      </xdr:nvSpPr>
      <xdr:spPr>
        <a:xfrm>
          <a:off x="15181795" y="99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141581</xdr:rowOff>
    </xdr:from>
    <xdr:to>
      <xdr:col>76</xdr:col>
      <xdr:colOff>165100</xdr:colOff>
      <xdr:row>58</xdr:row>
      <xdr:rowOff>71731</xdr:rowOff>
    </xdr:to>
    <xdr:sp macro="" textlink="">
      <xdr:nvSpPr>
        <xdr:cNvPr id="598" name="楕円 597"/>
        <xdr:cNvSpPr/>
      </xdr:nvSpPr>
      <xdr:spPr>
        <a:xfrm>
          <a:off x="14541500" y="99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88258</xdr:rowOff>
    </xdr:from>
    <xdr:ext cx="599010" cy="259045"/>
    <xdr:sp macro="" textlink="">
      <xdr:nvSpPr>
        <xdr:cNvPr id="599" name="テキスト ボックス 598"/>
        <xdr:cNvSpPr txBox="1"/>
      </xdr:nvSpPr>
      <xdr:spPr>
        <a:xfrm>
          <a:off x="14292795" y="968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163075</xdr:rowOff>
    </xdr:from>
    <xdr:to>
      <xdr:col>72</xdr:col>
      <xdr:colOff>38100</xdr:colOff>
      <xdr:row>58</xdr:row>
      <xdr:rowOff>93225</xdr:rowOff>
    </xdr:to>
    <xdr:sp macro="" textlink="">
      <xdr:nvSpPr>
        <xdr:cNvPr id="600" name="楕円 599"/>
        <xdr:cNvSpPr/>
      </xdr:nvSpPr>
      <xdr:spPr>
        <a:xfrm>
          <a:off x="13652500" y="99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84352</xdr:rowOff>
    </xdr:from>
    <xdr:ext cx="534377" cy="259045"/>
    <xdr:sp macro="" textlink="">
      <xdr:nvSpPr>
        <xdr:cNvPr id="601" name="テキスト ボックス 600"/>
        <xdr:cNvSpPr txBox="1"/>
      </xdr:nvSpPr>
      <xdr:spPr>
        <a:xfrm>
          <a:off x="13436111" y="100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123506</xdr:rowOff>
    </xdr:from>
    <xdr:to>
      <xdr:col>67</xdr:col>
      <xdr:colOff>101600</xdr:colOff>
      <xdr:row>58</xdr:row>
      <xdr:rowOff>53656</xdr:rowOff>
    </xdr:to>
    <xdr:sp macro="" textlink="">
      <xdr:nvSpPr>
        <xdr:cNvPr id="602" name="楕円 601"/>
        <xdr:cNvSpPr/>
      </xdr:nvSpPr>
      <xdr:spPr>
        <a:xfrm>
          <a:off x="12763500" y="98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70183</xdr:rowOff>
    </xdr:from>
    <xdr:ext cx="599010" cy="259045"/>
    <xdr:sp macro="" textlink="">
      <xdr:nvSpPr>
        <xdr:cNvPr id="603" name="テキスト ボックス 602"/>
        <xdr:cNvSpPr txBox="1"/>
      </xdr:nvSpPr>
      <xdr:spPr>
        <a:xfrm>
          <a:off x="12514795" y="96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90816</xdr:rowOff>
    </xdr:from>
    <xdr:to>
      <xdr:col>85</xdr:col>
      <xdr:colOff>127000</xdr:colOff>
      <xdr:row>79</xdr:row>
      <xdr:rowOff>98064</xdr:rowOff>
    </xdr:to>
    <xdr:cxnSp macro="">
      <xdr:nvCxnSpPr>
        <xdr:cNvPr id="634" name="直線コネクタ 633"/>
        <xdr:cNvCxnSpPr/>
      </xdr:nvCxnSpPr>
      <xdr:spPr>
        <a:xfrm flipV="1">
          <a:off x="15481300" y="13635366"/>
          <a:ext cx="8382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83505</xdr:rowOff>
    </xdr:from>
    <xdr:to>
      <xdr:col>81</xdr:col>
      <xdr:colOff>50800</xdr:colOff>
      <xdr:row>79</xdr:row>
      <xdr:rowOff>98064</xdr:rowOff>
    </xdr:to>
    <xdr:cxnSp macro="">
      <xdr:nvCxnSpPr>
        <xdr:cNvPr id="637" name="直線コネクタ 636"/>
        <xdr:cNvCxnSpPr/>
      </xdr:nvCxnSpPr>
      <xdr:spPr>
        <a:xfrm>
          <a:off x="14592300" y="13628055"/>
          <a:ext cx="8890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49251</xdr:rowOff>
    </xdr:from>
    <xdr:to>
      <xdr:col>76</xdr:col>
      <xdr:colOff>114300</xdr:colOff>
      <xdr:row>79</xdr:row>
      <xdr:rowOff>83505</xdr:rowOff>
    </xdr:to>
    <xdr:cxnSp macro="">
      <xdr:nvCxnSpPr>
        <xdr:cNvPr id="640" name="直線コネクタ 639"/>
        <xdr:cNvCxnSpPr/>
      </xdr:nvCxnSpPr>
      <xdr:spPr>
        <a:xfrm>
          <a:off x="13703300" y="13593801"/>
          <a:ext cx="889000" cy="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28330</xdr:rowOff>
    </xdr:from>
    <xdr:to>
      <xdr:col>76</xdr:col>
      <xdr:colOff>165100</xdr:colOff>
      <xdr:row>79</xdr:row>
      <xdr:rowOff>129930</xdr:rowOff>
    </xdr:to>
    <xdr:sp macro="" textlink="">
      <xdr:nvSpPr>
        <xdr:cNvPr id="641" name="フローチャート: 判断 640"/>
        <xdr:cNvSpPr/>
      </xdr:nvSpPr>
      <xdr:spPr>
        <a:xfrm>
          <a:off x="14541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146457</xdr:rowOff>
    </xdr:from>
    <xdr:ext cx="534377" cy="259045"/>
    <xdr:sp macro="" textlink="">
      <xdr:nvSpPr>
        <xdr:cNvPr id="642" name="テキスト ボックス 641"/>
        <xdr:cNvSpPr txBox="1"/>
      </xdr:nvSpPr>
      <xdr:spPr>
        <a:xfrm>
          <a:off x="14325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49251</xdr:rowOff>
    </xdr:from>
    <xdr:to>
      <xdr:col>71</xdr:col>
      <xdr:colOff>177800</xdr:colOff>
      <xdr:row>79</xdr:row>
      <xdr:rowOff>82437</xdr:rowOff>
    </xdr:to>
    <xdr:cxnSp macro="">
      <xdr:nvCxnSpPr>
        <xdr:cNvPr id="643" name="直線コネクタ 642"/>
        <xdr:cNvCxnSpPr/>
      </xdr:nvCxnSpPr>
      <xdr:spPr>
        <a:xfrm flipV="1">
          <a:off x="12814300" y="13593801"/>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40016</xdr:rowOff>
    </xdr:from>
    <xdr:to>
      <xdr:col>85</xdr:col>
      <xdr:colOff>177800</xdr:colOff>
      <xdr:row>79</xdr:row>
      <xdr:rowOff>141616</xdr:rowOff>
    </xdr:to>
    <xdr:sp macro="" textlink="">
      <xdr:nvSpPr>
        <xdr:cNvPr id="653" name="楕円 652"/>
        <xdr:cNvSpPr/>
      </xdr:nvSpPr>
      <xdr:spPr>
        <a:xfrm>
          <a:off x="16268700" y="135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469744" cy="259045"/>
    <xdr:sp macro="" textlink="">
      <xdr:nvSpPr>
        <xdr:cNvPr id="654" name="災害復旧費該当値テキスト"/>
        <xdr:cNvSpPr txBox="1"/>
      </xdr:nvSpPr>
      <xdr:spPr>
        <a:xfrm>
          <a:off x="16370300" y="135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47264</xdr:rowOff>
    </xdr:from>
    <xdr:to>
      <xdr:col>81</xdr:col>
      <xdr:colOff>101600</xdr:colOff>
      <xdr:row>79</xdr:row>
      <xdr:rowOff>148864</xdr:rowOff>
    </xdr:to>
    <xdr:sp macro="" textlink="">
      <xdr:nvSpPr>
        <xdr:cNvPr id="655" name="楕円 654"/>
        <xdr:cNvSpPr/>
      </xdr:nvSpPr>
      <xdr:spPr>
        <a:xfrm>
          <a:off x="15430500" y="135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139991</xdr:rowOff>
    </xdr:from>
    <xdr:ext cx="378565" cy="259045"/>
    <xdr:sp macro="" textlink="">
      <xdr:nvSpPr>
        <xdr:cNvPr id="656" name="テキスト ボックス 655"/>
        <xdr:cNvSpPr txBox="1"/>
      </xdr:nvSpPr>
      <xdr:spPr>
        <a:xfrm>
          <a:off x="15292017" y="13684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32705</xdr:rowOff>
    </xdr:from>
    <xdr:to>
      <xdr:col>76</xdr:col>
      <xdr:colOff>165100</xdr:colOff>
      <xdr:row>79</xdr:row>
      <xdr:rowOff>134305</xdr:rowOff>
    </xdr:to>
    <xdr:sp macro="" textlink="">
      <xdr:nvSpPr>
        <xdr:cNvPr id="657" name="楕円 656"/>
        <xdr:cNvSpPr/>
      </xdr:nvSpPr>
      <xdr:spPr>
        <a:xfrm>
          <a:off x="14541500" y="135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125432</xdr:rowOff>
    </xdr:from>
    <xdr:ext cx="469744" cy="259045"/>
    <xdr:sp macro="" textlink="">
      <xdr:nvSpPr>
        <xdr:cNvPr id="658" name="テキスト ボックス 657"/>
        <xdr:cNvSpPr txBox="1"/>
      </xdr:nvSpPr>
      <xdr:spPr>
        <a:xfrm>
          <a:off x="14357428" y="136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169901</xdr:rowOff>
    </xdr:from>
    <xdr:to>
      <xdr:col>72</xdr:col>
      <xdr:colOff>38100</xdr:colOff>
      <xdr:row>79</xdr:row>
      <xdr:rowOff>100051</xdr:rowOff>
    </xdr:to>
    <xdr:sp macro="" textlink="">
      <xdr:nvSpPr>
        <xdr:cNvPr id="659" name="楕円 658"/>
        <xdr:cNvSpPr/>
      </xdr:nvSpPr>
      <xdr:spPr>
        <a:xfrm>
          <a:off x="13652500" y="135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116578</xdr:rowOff>
    </xdr:from>
    <xdr:ext cx="534377" cy="259045"/>
    <xdr:sp macro="" textlink="">
      <xdr:nvSpPr>
        <xdr:cNvPr id="660" name="テキスト ボックス 659"/>
        <xdr:cNvSpPr txBox="1"/>
      </xdr:nvSpPr>
      <xdr:spPr>
        <a:xfrm>
          <a:off x="13436111" y="133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31637</xdr:rowOff>
    </xdr:from>
    <xdr:to>
      <xdr:col>67</xdr:col>
      <xdr:colOff>101600</xdr:colOff>
      <xdr:row>79</xdr:row>
      <xdr:rowOff>133237</xdr:rowOff>
    </xdr:to>
    <xdr:sp macro="" textlink="">
      <xdr:nvSpPr>
        <xdr:cNvPr id="661" name="楕円 660"/>
        <xdr:cNvSpPr/>
      </xdr:nvSpPr>
      <xdr:spPr>
        <a:xfrm>
          <a:off x="12763500" y="13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124364</xdr:rowOff>
    </xdr:from>
    <xdr:ext cx="534377" cy="259045"/>
    <xdr:sp macro="" textlink="">
      <xdr:nvSpPr>
        <xdr:cNvPr id="662" name="テキスト ボックス 661"/>
        <xdr:cNvSpPr txBox="1"/>
      </xdr:nvSpPr>
      <xdr:spPr>
        <a:xfrm>
          <a:off x="12547111" y="136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39139</xdr:rowOff>
    </xdr:from>
    <xdr:to>
      <xdr:col>85</xdr:col>
      <xdr:colOff>127000</xdr:colOff>
      <xdr:row>98</xdr:row>
      <xdr:rowOff>61557</xdr:rowOff>
    </xdr:to>
    <xdr:cxnSp macro="">
      <xdr:nvCxnSpPr>
        <xdr:cNvPr id="691" name="直線コネクタ 690"/>
        <xdr:cNvCxnSpPr/>
      </xdr:nvCxnSpPr>
      <xdr:spPr>
        <a:xfrm flipV="1">
          <a:off x="15481300" y="16841239"/>
          <a:ext cx="8382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42800</xdr:rowOff>
    </xdr:from>
    <xdr:to>
      <xdr:col>81</xdr:col>
      <xdr:colOff>50800</xdr:colOff>
      <xdr:row>98</xdr:row>
      <xdr:rowOff>61557</xdr:rowOff>
    </xdr:to>
    <xdr:cxnSp macro="">
      <xdr:nvCxnSpPr>
        <xdr:cNvPr id="694" name="直線コネクタ 693"/>
        <xdr:cNvCxnSpPr/>
      </xdr:nvCxnSpPr>
      <xdr:spPr>
        <a:xfrm>
          <a:off x="14592300" y="16844900"/>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38004</xdr:rowOff>
    </xdr:from>
    <xdr:to>
      <xdr:col>76</xdr:col>
      <xdr:colOff>114300</xdr:colOff>
      <xdr:row>98</xdr:row>
      <xdr:rowOff>42800</xdr:rowOff>
    </xdr:to>
    <xdr:cxnSp macro="">
      <xdr:nvCxnSpPr>
        <xdr:cNvPr id="697" name="直線コネクタ 696"/>
        <xdr:cNvCxnSpPr/>
      </xdr:nvCxnSpPr>
      <xdr:spPr>
        <a:xfrm>
          <a:off x="13703300" y="1684010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98" name="フローチャート: 判断 697"/>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69590</xdr:rowOff>
    </xdr:from>
    <xdr:ext cx="599010" cy="259045"/>
    <xdr:sp macro="" textlink="">
      <xdr:nvSpPr>
        <xdr:cNvPr id="699" name="テキスト ボックス 698"/>
        <xdr:cNvSpPr txBox="1"/>
      </xdr:nvSpPr>
      <xdr:spPr>
        <a:xfrm>
          <a:off x="14292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32110</xdr:rowOff>
    </xdr:from>
    <xdr:to>
      <xdr:col>71</xdr:col>
      <xdr:colOff>177800</xdr:colOff>
      <xdr:row>98</xdr:row>
      <xdr:rowOff>38004</xdr:rowOff>
    </xdr:to>
    <xdr:cxnSp macro="">
      <xdr:nvCxnSpPr>
        <xdr:cNvPr id="700" name="直線コネクタ 699"/>
        <xdr:cNvCxnSpPr/>
      </xdr:nvCxnSpPr>
      <xdr:spPr>
        <a:xfrm>
          <a:off x="12814300" y="16834210"/>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159789</xdr:rowOff>
    </xdr:from>
    <xdr:to>
      <xdr:col>85</xdr:col>
      <xdr:colOff>177800</xdr:colOff>
      <xdr:row>98</xdr:row>
      <xdr:rowOff>89939</xdr:rowOff>
    </xdr:to>
    <xdr:sp macro="" textlink="">
      <xdr:nvSpPr>
        <xdr:cNvPr id="710" name="楕円 709"/>
        <xdr:cNvSpPr/>
      </xdr:nvSpPr>
      <xdr:spPr>
        <a:xfrm>
          <a:off x="16268700" y="167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138216</xdr:rowOff>
    </xdr:from>
    <xdr:ext cx="534377" cy="259045"/>
    <xdr:sp macro="" textlink="">
      <xdr:nvSpPr>
        <xdr:cNvPr id="711" name="公債費該当値テキスト"/>
        <xdr:cNvSpPr txBox="1"/>
      </xdr:nvSpPr>
      <xdr:spPr>
        <a:xfrm>
          <a:off x="16370300" y="167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10757</xdr:rowOff>
    </xdr:from>
    <xdr:to>
      <xdr:col>81</xdr:col>
      <xdr:colOff>101600</xdr:colOff>
      <xdr:row>98</xdr:row>
      <xdr:rowOff>112357</xdr:rowOff>
    </xdr:to>
    <xdr:sp macro="" textlink="">
      <xdr:nvSpPr>
        <xdr:cNvPr id="712" name="楕円 711"/>
        <xdr:cNvSpPr/>
      </xdr:nvSpPr>
      <xdr:spPr>
        <a:xfrm>
          <a:off x="15430500" y="168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103484</xdr:rowOff>
    </xdr:from>
    <xdr:ext cx="534377" cy="259045"/>
    <xdr:sp macro="" textlink="">
      <xdr:nvSpPr>
        <xdr:cNvPr id="713" name="テキスト ボックス 712"/>
        <xdr:cNvSpPr txBox="1"/>
      </xdr:nvSpPr>
      <xdr:spPr>
        <a:xfrm>
          <a:off x="15214111" y="169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163450</xdr:rowOff>
    </xdr:from>
    <xdr:to>
      <xdr:col>76</xdr:col>
      <xdr:colOff>165100</xdr:colOff>
      <xdr:row>98</xdr:row>
      <xdr:rowOff>93600</xdr:rowOff>
    </xdr:to>
    <xdr:sp macro="" textlink="">
      <xdr:nvSpPr>
        <xdr:cNvPr id="714" name="楕円 713"/>
        <xdr:cNvSpPr/>
      </xdr:nvSpPr>
      <xdr:spPr>
        <a:xfrm>
          <a:off x="14541500" y="167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84727</xdr:rowOff>
    </xdr:from>
    <xdr:ext cx="534377" cy="259045"/>
    <xdr:sp macro="" textlink="">
      <xdr:nvSpPr>
        <xdr:cNvPr id="715" name="テキスト ボックス 714"/>
        <xdr:cNvSpPr txBox="1"/>
      </xdr:nvSpPr>
      <xdr:spPr>
        <a:xfrm>
          <a:off x="14325111" y="168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158654</xdr:rowOff>
    </xdr:from>
    <xdr:to>
      <xdr:col>72</xdr:col>
      <xdr:colOff>38100</xdr:colOff>
      <xdr:row>98</xdr:row>
      <xdr:rowOff>88804</xdr:rowOff>
    </xdr:to>
    <xdr:sp macro="" textlink="">
      <xdr:nvSpPr>
        <xdr:cNvPr id="716" name="楕円 715"/>
        <xdr:cNvSpPr/>
      </xdr:nvSpPr>
      <xdr:spPr>
        <a:xfrm>
          <a:off x="13652500" y="167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79931</xdr:rowOff>
    </xdr:from>
    <xdr:ext cx="534377" cy="259045"/>
    <xdr:sp macro="" textlink="">
      <xdr:nvSpPr>
        <xdr:cNvPr id="717" name="テキスト ボックス 716"/>
        <xdr:cNvSpPr txBox="1"/>
      </xdr:nvSpPr>
      <xdr:spPr>
        <a:xfrm>
          <a:off x="13436111" y="168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152760</xdr:rowOff>
    </xdr:from>
    <xdr:to>
      <xdr:col>67</xdr:col>
      <xdr:colOff>101600</xdr:colOff>
      <xdr:row>98</xdr:row>
      <xdr:rowOff>82910</xdr:rowOff>
    </xdr:to>
    <xdr:sp macro="" textlink="">
      <xdr:nvSpPr>
        <xdr:cNvPr id="718" name="楕円 717"/>
        <xdr:cNvSpPr/>
      </xdr:nvSpPr>
      <xdr:spPr>
        <a:xfrm>
          <a:off x="12763500" y="167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74037</xdr:rowOff>
    </xdr:from>
    <xdr:ext cx="534377" cy="259045"/>
    <xdr:sp macro="" textlink="">
      <xdr:nvSpPr>
        <xdr:cNvPr id="719" name="テキスト ボックス 718"/>
        <xdr:cNvSpPr txBox="1"/>
      </xdr:nvSpPr>
      <xdr:spPr>
        <a:xfrm>
          <a:off x="12547111" y="1687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82942</xdr:rowOff>
    </xdr:from>
    <xdr:to>
      <xdr:col>116</xdr:col>
      <xdr:colOff>63500</xdr:colOff>
      <xdr:row>39</xdr:row>
      <xdr:rowOff>98878</xdr:rowOff>
    </xdr:to>
    <xdr:cxnSp macro="">
      <xdr:nvCxnSpPr>
        <xdr:cNvPr id="750" name="直線コネクタ 749"/>
        <xdr:cNvCxnSpPr/>
      </xdr:nvCxnSpPr>
      <xdr:spPr>
        <a:xfrm flipV="1">
          <a:off x="21323300" y="6769492"/>
          <a:ext cx="8382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7" name="フローチャート: 判断 756"/>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8" name="テキスト ボックス 757"/>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32142</xdr:rowOff>
    </xdr:from>
    <xdr:to>
      <xdr:col>116</xdr:col>
      <xdr:colOff>114300</xdr:colOff>
      <xdr:row>39</xdr:row>
      <xdr:rowOff>133742</xdr:rowOff>
    </xdr:to>
    <xdr:sp macro="" textlink="">
      <xdr:nvSpPr>
        <xdr:cNvPr id="769" name="楕円 768"/>
        <xdr:cNvSpPr/>
      </xdr:nvSpPr>
      <xdr:spPr>
        <a:xfrm>
          <a:off x="22110700" y="67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135744</xdr:rowOff>
    </xdr:from>
    <xdr:ext cx="378565" cy="259045"/>
    <xdr:sp macro="" textlink="">
      <xdr:nvSpPr>
        <xdr:cNvPr id="770" name="諸支出金該当値テキスト"/>
        <xdr:cNvSpPr txBox="1"/>
      </xdr:nvSpPr>
      <xdr:spPr>
        <a:xfrm>
          <a:off x="22212300" y="665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総務費は住民一人当たり</a:t>
          </a:r>
          <a:r>
            <a:rPr lang="en-US" altLang="ja-JP" sz="1000">
              <a:solidFill>
                <a:schemeClr val="dk1"/>
              </a:solidFill>
              <a:effectLst/>
              <a:latin typeface="+mn-lt"/>
              <a:ea typeface="+mn-ea"/>
              <a:cs typeface="+mn-cs"/>
            </a:rPr>
            <a:t>152,870</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26,076</a:t>
          </a:r>
          <a:r>
            <a:rPr lang="ja-JP" altLang="ja-JP" sz="1000">
              <a:solidFill>
                <a:schemeClr val="dk1"/>
              </a:solidFill>
              <a:effectLst/>
              <a:latin typeface="+mn-lt"/>
              <a:ea typeface="+mn-ea"/>
              <a:cs typeface="+mn-cs"/>
            </a:rPr>
            <a:t>円の減となっており、類似団体平均を</a:t>
          </a:r>
          <a:r>
            <a:rPr lang="en-US" altLang="ja-JP" sz="1000">
              <a:solidFill>
                <a:schemeClr val="dk1"/>
              </a:solidFill>
              <a:effectLst/>
              <a:latin typeface="+mn-lt"/>
              <a:ea typeface="+mn-ea"/>
              <a:cs typeface="+mn-cs"/>
            </a:rPr>
            <a:t>186,033</a:t>
          </a:r>
          <a:r>
            <a:rPr lang="ja-JP" altLang="ja-JP" sz="1000">
              <a:solidFill>
                <a:schemeClr val="dk1"/>
              </a:solidFill>
              <a:effectLst/>
              <a:latin typeface="+mn-lt"/>
              <a:ea typeface="+mn-ea"/>
              <a:cs typeface="+mn-cs"/>
            </a:rPr>
            <a:t>円下回っている。主な要因としてはお試し住宅改修事業、生涯現役事業、ふじさとＲｅデザイン事業、情報セキュリティ強化対策委託料の減があげられる。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民生費は住民一人当たり</a:t>
          </a:r>
          <a:r>
            <a:rPr lang="en-US" altLang="ja-JP" sz="1000">
              <a:solidFill>
                <a:schemeClr val="dk1"/>
              </a:solidFill>
              <a:effectLst/>
              <a:latin typeface="+mn-lt"/>
              <a:ea typeface="+mn-ea"/>
              <a:cs typeface="+mn-cs"/>
            </a:rPr>
            <a:t>183,359</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7,505</a:t>
          </a:r>
          <a:r>
            <a:rPr lang="ja-JP" altLang="ja-JP" sz="1000">
              <a:solidFill>
                <a:schemeClr val="dk1"/>
              </a:solidFill>
              <a:effectLst/>
              <a:latin typeface="+mn-lt"/>
              <a:ea typeface="+mn-ea"/>
              <a:cs typeface="+mn-cs"/>
            </a:rPr>
            <a:t>円増となっており、類似団体平均を</a:t>
          </a:r>
          <a:r>
            <a:rPr lang="en-US" altLang="ja-JP" sz="1000">
              <a:solidFill>
                <a:schemeClr val="dk1"/>
              </a:solidFill>
              <a:effectLst/>
              <a:latin typeface="+mn-lt"/>
              <a:ea typeface="+mn-ea"/>
              <a:cs typeface="+mn-cs"/>
            </a:rPr>
            <a:t>48,413</a:t>
          </a:r>
          <a:r>
            <a:rPr lang="ja-JP" altLang="ja-JP" sz="1000">
              <a:solidFill>
                <a:schemeClr val="dk1"/>
              </a:solidFill>
              <a:effectLst/>
              <a:latin typeface="+mn-lt"/>
              <a:ea typeface="+mn-ea"/>
              <a:cs typeface="+mn-cs"/>
            </a:rPr>
            <a:t>円下回っている。主な要因としては国民健康保険特別会計繰出金、臨時福祉給付金（経済対策分）、自立支援給付費、介護保険の保険給付費の増による介護保険特別会計繰出金等の増があげられる。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衛生費は住民一人当たり</a:t>
          </a:r>
          <a:r>
            <a:rPr lang="en-US" altLang="ja-JP" sz="1000">
              <a:solidFill>
                <a:schemeClr val="dk1"/>
              </a:solidFill>
              <a:effectLst/>
              <a:latin typeface="+mn-lt"/>
              <a:ea typeface="+mn-ea"/>
              <a:cs typeface="+mn-cs"/>
            </a:rPr>
            <a:t>103,332</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40,074</a:t>
          </a:r>
          <a:r>
            <a:rPr lang="ja-JP" altLang="ja-JP" sz="1000">
              <a:solidFill>
                <a:schemeClr val="dk1"/>
              </a:solidFill>
              <a:effectLst/>
              <a:latin typeface="+mn-lt"/>
              <a:ea typeface="+mn-ea"/>
              <a:cs typeface="+mn-cs"/>
            </a:rPr>
            <a:t>円の増となっており、類似団体平均を</a:t>
          </a:r>
          <a:r>
            <a:rPr lang="en-US" altLang="ja-JP" sz="1000">
              <a:solidFill>
                <a:schemeClr val="dk1"/>
              </a:solidFill>
              <a:effectLst/>
              <a:latin typeface="+mn-lt"/>
              <a:ea typeface="+mn-ea"/>
              <a:cs typeface="+mn-cs"/>
            </a:rPr>
            <a:t>50,320</a:t>
          </a:r>
          <a:r>
            <a:rPr lang="ja-JP" altLang="ja-JP" sz="1000">
              <a:solidFill>
                <a:schemeClr val="dk1"/>
              </a:solidFill>
              <a:effectLst/>
              <a:latin typeface="+mn-lt"/>
              <a:ea typeface="+mn-ea"/>
              <a:cs typeface="+mn-cs"/>
            </a:rPr>
            <a:t>円下回っている。主な要因としては全国健康福祉祭あきた大会運営費補助金、旧清掃センター解体撤去事業等の増があげられる。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農林水産業費は住民一人当たり</a:t>
          </a:r>
          <a:r>
            <a:rPr lang="en-US" altLang="ja-JP" sz="1000">
              <a:solidFill>
                <a:schemeClr val="dk1"/>
              </a:solidFill>
              <a:effectLst/>
              <a:latin typeface="+mn-lt"/>
              <a:ea typeface="+mn-ea"/>
              <a:cs typeface="+mn-cs"/>
            </a:rPr>
            <a:t>119,935</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14,861</a:t>
          </a:r>
          <a:r>
            <a:rPr lang="ja-JP" altLang="ja-JP" sz="1000">
              <a:solidFill>
                <a:schemeClr val="dk1"/>
              </a:solidFill>
              <a:effectLst/>
              <a:latin typeface="+mn-lt"/>
              <a:ea typeface="+mn-ea"/>
              <a:cs typeface="+mn-cs"/>
            </a:rPr>
            <a:t>円の増となっており、類似団体平均を</a:t>
          </a:r>
          <a:r>
            <a:rPr lang="en-US" altLang="ja-JP" sz="1000">
              <a:solidFill>
                <a:schemeClr val="dk1"/>
              </a:solidFill>
              <a:effectLst/>
              <a:latin typeface="+mn-lt"/>
              <a:ea typeface="+mn-ea"/>
              <a:cs typeface="+mn-cs"/>
            </a:rPr>
            <a:t>10,799</a:t>
          </a:r>
          <a:r>
            <a:rPr lang="ja-JP" altLang="ja-JP" sz="1000">
              <a:solidFill>
                <a:schemeClr val="dk1"/>
              </a:solidFill>
              <a:effectLst/>
              <a:latin typeface="+mn-lt"/>
              <a:ea typeface="+mn-ea"/>
              <a:cs typeface="+mn-cs"/>
            </a:rPr>
            <a:t>円上回っている。主な要因としては大野岱畜舎改修・管理棟新築工事、坊中橋塗装工事（繰明分）、造林事業費、作業道開設事業費、特用林産物生産出荷施設等管理費補助金等の増があげられる。</a:t>
          </a:r>
        </a:p>
        <a:p>
          <a:r>
            <a:rPr lang="ja-JP" altLang="ja-JP" sz="1000">
              <a:solidFill>
                <a:schemeClr val="dk1"/>
              </a:solidFill>
              <a:effectLst/>
              <a:latin typeface="+mn-lt"/>
              <a:ea typeface="+mn-ea"/>
              <a:cs typeface="+mn-cs"/>
            </a:rPr>
            <a:t>　商工費は住民一人当たり</a:t>
          </a:r>
          <a:r>
            <a:rPr lang="en-US" altLang="ja-JP" sz="1000">
              <a:solidFill>
                <a:schemeClr val="dk1"/>
              </a:solidFill>
              <a:effectLst/>
              <a:latin typeface="+mn-lt"/>
              <a:ea typeface="+mn-ea"/>
              <a:cs typeface="+mn-cs"/>
            </a:rPr>
            <a:t>85,462</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14,428</a:t>
          </a:r>
          <a:r>
            <a:rPr lang="ja-JP" altLang="ja-JP" sz="1000">
              <a:solidFill>
                <a:schemeClr val="dk1"/>
              </a:solidFill>
              <a:effectLst/>
              <a:latin typeface="+mn-lt"/>
              <a:ea typeface="+mn-ea"/>
              <a:cs typeface="+mn-cs"/>
            </a:rPr>
            <a:t>円の減となっており、類似団体平均を</a:t>
          </a:r>
          <a:r>
            <a:rPr lang="en-US" altLang="ja-JP" sz="1000">
              <a:solidFill>
                <a:schemeClr val="dk1"/>
              </a:solidFill>
              <a:effectLst/>
              <a:latin typeface="+mn-lt"/>
              <a:ea typeface="+mn-ea"/>
              <a:cs typeface="+mn-cs"/>
            </a:rPr>
            <a:t>12,230</a:t>
          </a:r>
          <a:r>
            <a:rPr lang="ja-JP" altLang="ja-JP" sz="1000">
              <a:solidFill>
                <a:schemeClr val="dk1"/>
              </a:solidFill>
              <a:effectLst/>
              <a:latin typeface="+mn-lt"/>
              <a:ea typeface="+mn-ea"/>
              <a:cs typeface="+mn-cs"/>
            </a:rPr>
            <a:t>円下回っている。主な要因としては観光案内看板設置工事、ホテルゆとりあ藤里エレベーター助成金、素波里園地再生整備工事等の減があげられる。</a:t>
          </a:r>
        </a:p>
        <a:p>
          <a:r>
            <a:rPr lang="ja-JP" altLang="ja-JP" sz="1000">
              <a:solidFill>
                <a:schemeClr val="dk1"/>
              </a:solidFill>
              <a:effectLst/>
              <a:latin typeface="+mn-lt"/>
              <a:ea typeface="+mn-ea"/>
              <a:cs typeface="+mn-cs"/>
            </a:rPr>
            <a:t>　土木費は住民一人当たり</a:t>
          </a:r>
          <a:r>
            <a:rPr lang="en-US" altLang="ja-JP" sz="1000">
              <a:solidFill>
                <a:schemeClr val="dk1"/>
              </a:solidFill>
              <a:effectLst/>
              <a:latin typeface="+mn-lt"/>
              <a:ea typeface="+mn-ea"/>
              <a:cs typeface="+mn-cs"/>
            </a:rPr>
            <a:t>105,964</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5,124</a:t>
          </a:r>
          <a:r>
            <a:rPr lang="ja-JP" altLang="ja-JP" sz="1000">
              <a:solidFill>
                <a:schemeClr val="dk1"/>
              </a:solidFill>
              <a:effectLst/>
              <a:latin typeface="+mn-lt"/>
              <a:ea typeface="+mn-ea"/>
              <a:cs typeface="+mn-cs"/>
            </a:rPr>
            <a:t>円の減となっており、類似団体平均を</a:t>
          </a:r>
          <a:r>
            <a:rPr lang="en-US" altLang="ja-JP" sz="1000">
              <a:solidFill>
                <a:schemeClr val="dk1"/>
              </a:solidFill>
              <a:effectLst/>
              <a:latin typeface="+mn-lt"/>
              <a:ea typeface="+mn-ea"/>
              <a:cs typeface="+mn-cs"/>
            </a:rPr>
            <a:t>55,918</a:t>
          </a:r>
          <a:r>
            <a:rPr lang="ja-JP" altLang="ja-JP" sz="1000">
              <a:solidFill>
                <a:schemeClr val="dk1"/>
              </a:solidFill>
              <a:effectLst/>
              <a:latin typeface="+mn-lt"/>
              <a:ea typeface="+mn-ea"/>
              <a:cs typeface="+mn-cs"/>
            </a:rPr>
            <a:t>円下回っている。主な要因としては三ノ倉トンネル補修工事負担金、町道補修工事、橋梁点検委託料、橋梁補修工事等の減があげあれる。</a:t>
          </a:r>
        </a:p>
        <a:p>
          <a:r>
            <a:rPr lang="ja-JP" altLang="ja-JP" sz="1000">
              <a:solidFill>
                <a:schemeClr val="dk1"/>
              </a:solidFill>
              <a:effectLst/>
              <a:latin typeface="+mn-lt"/>
              <a:ea typeface="+mn-ea"/>
              <a:cs typeface="+mn-cs"/>
            </a:rPr>
            <a:t>　教育費は住民一人当たり</a:t>
          </a:r>
          <a:r>
            <a:rPr lang="en-US" altLang="ja-JP" sz="1000">
              <a:solidFill>
                <a:schemeClr val="dk1"/>
              </a:solidFill>
              <a:effectLst/>
              <a:latin typeface="+mn-lt"/>
              <a:ea typeface="+mn-ea"/>
              <a:cs typeface="+mn-cs"/>
            </a:rPr>
            <a:t>119,986</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1,629</a:t>
          </a:r>
          <a:r>
            <a:rPr lang="ja-JP" altLang="ja-JP" sz="1000">
              <a:solidFill>
                <a:schemeClr val="dk1"/>
              </a:solidFill>
              <a:effectLst/>
              <a:latin typeface="+mn-lt"/>
              <a:ea typeface="+mn-ea"/>
              <a:cs typeface="+mn-cs"/>
            </a:rPr>
            <a:t>円の減となっており、類似団体平均を</a:t>
          </a:r>
          <a:r>
            <a:rPr lang="en-US" altLang="ja-JP" sz="1000">
              <a:solidFill>
                <a:schemeClr val="dk1"/>
              </a:solidFill>
              <a:effectLst/>
              <a:latin typeface="+mn-lt"/>
              <a:ea typeface="+mn-ea"/>
              <a:cs typeface="+mn-cs"/>
            </a:rPr>
            <a:t>5,235</a:t>
          </a:r>
          <a:r>
            <a:rPr lang="ja-JP" altLang="ja-JP" sz="1000">
              <a:solidFill>
                <a:schemeClr val="dk1"/>
              </a:solidFill>
              <a:effectLst/>
              <a:latin typeface="+mn-lt"/>
              <a:ea typeface="+mn-ea"/>
              <a:cs typeface="+mn-cs"/>
            </a:rPr>
            <a:t>円下回っている。主な要因としては三世代交流館空調設備更新事業、藤里町営スキー場斜面変状調査測量設計業務委託等の減があげられる。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いずれの費目についても、事業の見直しにより経常経費を削減し、施設の改修、更新については</a:t>
          </a:r>
          <a:r>
            <a:rPr lang="ja-JP" altLang="en-US" sz="1000">
              <a:solidFill>
                <a:schemeClr val="dk1"/>
              </a:solidFill>
              <a:effectLst/>
              <a:latin typeface="+mn-lt"/>
              <a:ea typeface="+mn-ea"/>
              <a:cs typeface="+mn-cs"/>
            </a:rPr>
            <a:t>藤里町</a:t>
          </a:r>
          <a:r>
            <a:rPr lang="ja-JP" altLang="ja-JP" sz="1000">
              <a:solidFill>
                <a:schemeClr val="dk1"/>
              </a:solidFill>
              <a:effectLst/>
              <a:latin typeface="+mn-lt"/>
              <a:ea typeface="+mn-ea"/>
              <a:cs typeface="+mn-cs"/>
            </a:rPr>
            <a:t>公共施設等総合管理計画に基づき適切な維持管理を実施していく。地方債充当事業については、厳正な事業計画に基づき、費用対効果、事業の取捨選択を徹底していく。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000">
              <a:solidFill>
                <a:sysClr val="windowText" lastClr="000000"/>
              </a:solidFill>
              <a:effectLst/>
              <a:latin typeface="+mn-lt"/>
              <a:ea typeface="+mn-ea"/>
              <a:cs typeface="+mn-cs"/>
            </a:rPr>
            <a:t>財政調整基金残高については、平成</a:t>
          </a:r>
          <a:r>
            <a:rPr lang="en-US" altLang="ja-JP" sz="1000">
              <a:solidFill>
                <a:sysClr val="windowText" lastClr="000000"/>
              </a:solidFill>
              <a:effectLst/>
              <a:latin typeface="+mn-lt"/>
              <a:ea typeface="+mn-ea"/>
              <a:cs typeface="+mn-cs"/>
            </a:rPr>
            <a:t>29</a:t>
          </a:r>
          <a:r>
            <a:rPr lang="ja-JP" altLang="ja-JP" sz="1000">
              <a:solidFill>
                <a:sysClr val="windowText" lastClr="000000"/>
              </a:solidFill>
              <a:effectLst/>
              <a:latin typeface="+mn-lt"/>
              <a:ea typeface="+mn-ea"/>
              <a:cs typeface="+mn-cs"/>
            </a:rPr>
            <a:t>年度末残高が</a:t>
          </a:r>
          <a:r>
            <a:rPr lang="en-US" altLang="ja-JP" sz="1000">
              <a:solidFill>
                <a:sysClr val="windowText" lastClr="000000"/>
              </a:solidFill>
              <a:effectLst/>
              <a:latin typeface="+mn-lt"/>
              <a:ea typeface="+mn-ea"/>
              <a:cs typeface="+mn-cs"/>
            </a:rPr>
            <a:t>444</a:t>
          </a:r>
          <a:r>
            <a:rPr lang="ja-JP" altLang="ja-JP" sz="1000">
              <a:solidFill>
                <a:sysClr val="windowText" lastClr="000000"/>
              </a:solidFill>
              <a:effectLst/>
              <a:latin typeface="+mn-lt"/>
              <a:ea typeface="+mn-ea"/>
              <a:cs typeface="+mn-cs"/>
            </a:rPr>
            <a:t>百万円（前年度比▲</a:t>
          </a:r>
          <a:r>
            <a:rPr lang="en-US" altLang="ja-JP" sz="1000">
              <a:solidFill>
                <a:sysClr val="windowText" lastClr="000000"/>
              </a:solidFill>
              <a:effectLst/>
              <a:latin typeface="+mn-lt"/>
              <a:ea typeface="+mn-ea"/>
              <a:cs typeface="+mn-cs"/>
            </a:rPr>
            <a:t>95</a:t>
          </a:r>
          <a:r>
            <a:rPr lang="ja-JP" altLang="ja-JP" sz="1000">
              <a:solidFill>
                <a:sysClr val="windowText" lastClr="000000"/>
              </a:solidFill>
              <a:effectLst/>
              <a:latin typeface="+mn-lt"/>
              <a:ea typeface="+mn-ea"/>
              <a:cs typeface="+mn-cs"/>
            </a:rPr>
            <a:t>百万円）であり、残高の目標額である</a:t>
          </a:r>
          <a:r>
            <a:rPr lang="en-US" altLang="ja-JP" sz="1000">
              <a:solidFill>
                <a:sysClr val="windowText" lastClr="000000"/>
              </a:solidFill>
              <a:effectLst/>
              <a:latin typeface="+mn-lt"/>
              <a:ea typeface="+mn-ea"/>
              <a:cs typeface="+mn-cs"/>
            </a:rPr>
            <a:t>500</a:t>
          </a:r>
          <a:r>
            <a:rPr lang="ja-JP" altLang="ja-JP" sz="1000">
              <a:solidFill>
                <a:sysClr val="windowText" lastClr="000000"/>
              </a:solidFill>
              <a:effectLst/>
              <a:latin typeface="+mn-lt"/>
              <a:ea typeface="+mn-ea"/>
              <a:cs typeface="+mn-cs"/>
            </a:rPr>
            <a:t>百万円を</a:t>
          </a:r>
          <a:r>
            <a:rPr lang="en-US" altLang="ja-JP" sz="1000">
              <a:solidFill>
                <a:sysClr val="windowText" lastClr="000000"/>
              </a:solidFill>
              <a:effectLst/>
              <a:latin typeface="+mn-lt"/>
              <a:ea typeface="+mn-ea"/>
              <a:cs typeface="+mn-cs"/>
            </a:rPr>
            <a:t>56</a:t>
          </a:r>
          <a:r>
            <a:rPr lang="ja-JP" altLang="ja-JP" sz="1000">
              <a:solidFill>
                <a:sysClr val="windowText" lastClr="000000"/>
              </a:solidFill>
              <a:effectLst/>
              <a:latin typeface="+mn-lt"/>
              <a:ea typeface="+mn-ea"/>
              <a:cs typeface="+mn-cs"/>
            </a:rPr>
            <a:t>百万円下回っている。今後は経常経費の削減等により</a:t>
          </a:r>
          <a:r>
            <a:rPr lang="ja-JP" altLang="en-US" sz="1000">
              <a:solidFill>
                <a:sysClr val="windowText" lastClr="000000"/>
              </a:solidFill>
              <a:effectLst/>
              <a:latin typeface="+mn-lt"/>
              <a:ea typeface="+mn-ea"/>
              <a:cs typeface="+mn-cs"/>
            </a:rPr>
            <a:t>歳出を抑制し、</a:t>
          </a:r>
          <a:r>
            <a:rPr lang="ja-JP" altLang="ja-JP" sz="1000">
              <a:solidFill>
                <a:sysClr val="windowText" lastClr="000000"/>
              </a:solidFill>
              <a:effectLst/>
              <a:latin typeface="+mn-lt"/>
              <a:ea typeface="+mn-ea"/>
              <a:cs typeface="+mn-cs"/>
            </a:rPr>
            <a:t>積立金の確保に努める</a:t>
          </a:r>
          <a:r>
            <a:rPr lang="ja-JP" altLang="en-US" sz="1000">
              <a:solidFill>
                <a:sysClr val="windowText" lastClr="000000"/>
              </a:solidFill>
              <a:effectLst/>
              <a:latin typeface="+mn-lt"/>
              <a:ea typeface="+mn-ea"/>
              <a:cs typeface="+mn-cs"/>
            </a:rPr>
            <a:t>。また、</a:t>
          </a:r>
          <a:r>
            <a:rPr lang="ja-JP" altLang="ja-JP" sz="1000">
              <a:solidFill>
                <a:sysClr val="windowText" lastClr="000000"/>
              </a:solidFill>
              <a:effectLst/>
              <a:latin typeface="+mn-lt"/>
              <a:ea typeface="+mn-ea"/>
              <a:cs typeface="+mn-cs"/>
            </a:rPr>
            <a:t>減債基金やその他特定目的基金</a:t>
          </a:r>
          <a:r>
            <a:rPr lang="ja-JP" altLang="en-US" sz="1000">
              <a:solidFill>
                <a:sysClr val="windowText" lastClr="000000"/>
              </a:solidFill>
              <a:effectLst/>
              <a:latin typeface="+mn-lt"/>
              <a:ea typeface="+mn-ea"/>
              <a:cs typeface="+mn-cs"/>
            </a:rPr>
            <a:t>についても財政状況や積立の目的、基金残高を勘案し</a:t>
          </a:r>
          <a:r>
            <a:rPr lang="ja-JP" altLang="ja-JP" sz="1000">
              <a:solidFill>
                <a:sysClr val="windowText" lastClr="000000"/>
              </a:solidFill>
              <a:effectLst/>
              <a:latin typeface="+mn-lt"/>
              <a:ea typeface="+mn-ea"/>
              <a:cs typeface="+mn-cs"/>
            </a:rPr>
            <a:t>積み立て</a:t>
          </a:r>
          <a:r>
            <a:rPr lang="ja-JP" altLang="en-US" sz="1000">
              <a:solidFill>
                <a:sysClr val="windowText" lastClr="000000"/>
              </a:solidFill>
              <a:effectLst/>
              <a:latin typeface="+mn-lt"/>
              <a:ea typeface="+mn-ea"/>
              <a:cs typeface="+mn-cs"/>
            </a:rPr>
            <a:t>を</a:t>
          </a:r>
          <a:r>
            <a:rPr lang="ja-JP" altLang="ja-JP" sz="1000">
              <a:solidFill>
                <a:sysClr val="windowText" lastClr="000000"/>
              </a:solidFill>
              <a:effectLst/>
              <a:latin typeface="+mn-lt"/>
              <a:ea typeface="+mn-ea"/>
              <a:cs typeface="+mn-cs"/>
            </a:rPr>
            <a:t>行っていく。</a:t>
          </a:r>
        </a:p>
        <a:p>
          <a:r>
            <a:rPr lang="ja-JP" altLang="ja-JP" sz="1000">
              <a:solidFill>
                <a:sysClr val="windowText" lastClr="000000"/>
              </a:solidFill>
              <a:effectLst/>
              <a:latin typeface="+mn-lt"/>
              <a:ea typeface="+mn-ea"/>
              <a:cs typeface="+mn-cs"/>
            </a:rPr>
            <a:t>　実質収支額については、前年度比</a:t>
          </a:r>
          <a:r>
            <a:rPr lang="en-US" altLang="ja-JP" sz="1000">
              <a:solidFill>
                <a:sysClr val="windowText" lastClr="000000"/>
              </a:solidFill>
              <a:effectLst/>
              <a:latin typeface="+mn-lt"/>
              <a:ea typeface="+mn-ea"/>
              <a:cs typeface="+mn-cs"/>
            </a:rPr>
            <a:t>1</a:t>
          </a:r>
          <a:r>
            <a:rPr lang="ja-JP" altLang="ja-JP" sz="1000">
              <a:solidFill>
                <a:sysClr val="windowText" lastClr="000000"/>
              </a:solidFill>
              <a:effectLst/>
              <a:latin typeface="+mn-lt"/>
              <a:ea typeface="+mn-ea"/>
              <a:cs typeface="+mn-cs"/>
            </a:rPr>
            <a:t>百万円の減であったが、普通交付税の減等により</a:t>
          </a:r>
          <a:r>
            <a:rPr lang="en-US" altLang="ja-JP" sz="1000">
              <a:solidFill>
                <a:sysClr val="windowText" lastClr="000000"/>
              </a:solidFill>
              <a:effectLst/>
              <a:latin typeface="+mn-lt"/>
              <a:ea typeface="+mn-ea"/>
              <a:cs typeface="+mn-cs"/>
            </a:rPr>
            <a:t>,</a:t>
          </a:r>
          <a:endParaRPr lang="ja-JP"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標準財政規模</a:t>
          </a:r>
          <a:r>
            <a:rPr lang="ja-JP" altLang="en-US" sz="1000">
              <a:solidFill>
                <a:sysClr val="windowText" lastClr="000000"/>
              </a:solidFill>
              <a:effectLst/>
              <a:latin typeface="+mn-lt"/>
              <a:ea typeface="+mn-ea"/>
              <a:cs typeface="+mn-cs"/>
            </a:rPr>
            <a:t>比</a:t>
          </a:r>
          <a:r>
            <a:rPr lang="ja-JP" altLang="ja-JP" sz="1000">
              <a:solidFill>
                <a:sysClr val="windowText" lastClr="000000"/>
              </a:solidFill>
              <a:effectLst/>
              <a:latin typeface="+mn-lt"/>
              <a:ea typeface="+mn-ea"/>
              <a:cs typeface="+mn-cs"/>
            </a:rPr>
            <a:t>では</a:t>
          </a:r>
          <a:r>
            <a:rPr lang="en-US" altLang="ja-JP" sz="1000">
              <a:solidFill>
                <a:sysClr val="windowText" lastClr="000000"/>
              </a:solidFill>
              <a:effectLst/>
              <a:latin typeface="+mn-lt"/>
              <a:ea typeface="+mn-ea"/>
              <a:cs typeface="+mn-cs"/>
            </a:rPr>
            <a:t>0.26</a:t>
          </a:r>
          <a:r>
            <a:rPr lang="ja-JP" altLang="ja-JP" sz="1000">
              <a:solidFill>
                <a:sysClr val="windowText" lastClr="000000"/>
              </a:solidFill>
              <a:effectLst/>
              <a:latin typeface="+mn-lt"/>
              <a:ea typeface="+mn-ea"/>
              <a:cs typeface="+mn-cs"/>
            </a:rPr>
            <a:t>ポイントの増となっている。</a:t>
          </a:r>
        </a:p>
        <a:p>
          <a:r>
            <a:rPr lang="ja-JP" altLang="ja-JP" sz="1000">
              <a:solidFill>
                <a:sysClr val="windowText" lastClr="000000"/>
              </a:solidFill>
              <a:effectLst/>
              <a:latin typeface="+mn-lt"/>
              <a:ea typeface="+mn-ea"/>
              <a:cs typeface="+mn-cs"/>
            </a:rPr>
            <a:t>　実質単年度収支については、各事業実施のために行なった積立金取崩し額の</a:t>
          </a:r>
          <a:r>
            <a:rPr lang="en-US" altLang="ja-JP" sz="1000">
              <a:solidFill>
                <a:sysClr val="windowText" lastClr="000000"/>
              </a:solidFill>
              <a:effectLst/>
              <a:latin typeface="+mn-lt"/>
              <a:ea typeface="+mn-ea"/>
              <a:cs typeface="+mn-cs"/>
            </a:rPr>
            <a:t>73</a:t>
          </a:r>
          <a:r>
            <a:rPr lang="ja-JP" altLang="ja-JP" sz="1000">
              <a:solidFill>
                <a:sysClr val="windowText" lastClr="000000"/>
              </a:solidFill>
              <a:effectLst/>
              <a:latin typeface="+mn-lt"/>
              <a:ea typeface="+mn-ea"/>
              <a:cs typeface="+mn-cs"/>
            </a:rPr>
            <a:t>百万円の増により</a:t>
          </a:r>
          <a:r>
            <a:rPr lang="ja-JP" altLang="en-US" sz="1000">
              <a:solidFill>
                <a:sysClr val="windowText" lastClr="000000"/>
              </a:solidFill>
              <a:effectLst/>
              <a:latin typeface="+mn-lt"/>
              <a:ea typeface="+mn-ea"/>
              <a:cs typeface="+mn-cs"/>
            </a:rPr>
            <a:t>、標準財政規模比は</a:t>
          </a:r>
          <a:r>
            <a:rPr lang="en-US" altLang="ja-JP" sz="1000">
              <a:solidFill>
                <a:sysClr val="windowText" lastClr="000000"/>
              </a:solidFill>
              <a:effectLst/>
              <a:latin typeface="+mn-lt"/>
              <a:ea typeface="+mn-ea"/>
              <a:cs typeface="+mn-cs"/>
            </a:rPr>
            <a:t>3.1</a:t>
          </a:r>
          <a:r>
            <a:rPr lang="ja-JP" altLang="ja-JP" sz="1000">
              <a:solidFill>
                <a:sysClr val="windowText" lastClr="000000"/>
              </a:solidFill>
              <a:effectLst/>
              <a:latin typeface="+mn-lt"/>
              <a:ea typeface="+mn-ea"/>
              <a:cs typeface="+mn-cs"/>
            </a:rPr>
            <a:t>ポイント減少している。</a:t>
          </a:r>
          <a:r>
            <a:rPr lang="en-US" altLang="ja-JP" sz="1000">
              <a:solidFill>
                <a:sysClr val="windowText" lastClr="000000"/>
              </a:solidFill>
              <a:effectLst/>
              <a:latin typeface="+mn-lt"/>
              <a:ea typeface="+mn-ea"/>
              <a:cs typeface="+mn-cs"/>
            </a:rPr>
            <a:t>H30</a:t>
          </a:r>
          <a:r>
            <a:rPr lang="ja-JP" altLang="ja-JP" sz="1000">
              <a:solidFill>
                <a:sysClr val="windowText" lastClr="000000"/>
              </a:solidFill>
              <a:effectLst/>
              <a:latin typeface="+mn-lt"/>
              <a:ea typeface="+mn-ea"/>
              <a:cs typeface="+mn-cs"/>
            </a:rPr>
            <a:t>年度以降についても各事業を実施するうえで、財源確保等について十分な検討を重ねていき、今後も健全な数値で推移できるよう、計画的な財政運営に努めていくこととする。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100">
              <a:solidFill>
                <a:sysClr val="windowText" lastClr="000000"/>
              </a:solidFill>
              <a:effectLst/>
              <a:latin typeface="+mn-lt"/>
              <a:ea typeface="+mn-ea"/>
              <a:cs typeface="+mn-cs"/>
            </a:rPr>
            <a:t>すべての会計が黒字となっている。</a:t>
          </a:r>
        </a:p>
        <a:p>
          <a:r>
            <a:rPr lang="ja-JP" altLang="ja-JP" sz="1100">
              <a:solidFill>
                <a:sysClr val="windowText" lastClr="000000"/>
              </a:solidFill>
              <a:effectLst/>
              <a:latin typeface="+mn-lt"/>
              <a:ea typeface="+mn-ea"/>
              <a:cs typeface="+mn-cs"/>
            </a:rPr>
            <a:t>　一般会計については、一定額以上の需用費予算の定率削減、新規備品購入の抑制等の経常経費等の節減に努めているほか、交付税算入率の高い過疎対策事業債等を活用し、不要不急の事業を見極めながら優先度の高い事業について実施し</a:t>
          </a:r>
          <a:r>
            <a:rPr lang="ja-JP" altLang="en-US" sz="1100">
              <a:solidFill>
                <a:sysClr val="windowText" lastClr="000000"/>
              </a:solidFill>
              <a:effectLst/>
              <a:latin typeface="+mn-lt"/>
              <a:ea typeface="+mn-ea"/>
              <a:cs typeface="+mn-cs"/>
            </a:rPr>
            <a:t>黒字化を図っ</a:t>
          </a:r>
          <a:r>
            <a:rPr lang="ja-JP" altLang="ja-JP" sz="1100">
              <a:solidFill>
                <a:sysClr val="windowText" lastClr="000000"/>
              </a:solidFill>
              <a:effectLst/>
              <a:latin typeface="+mn-lt"/>
              <a:ea typeface="+mn-ea"/>
              <a:cs typeface="+mn-cs"/>
            </a:rPr>
            <a:t>ている。しかしながら、</a:t>
          </a:r>
          <a:r>
            <a:rPr lang="ja-JP" altLang="en-US" sz="1100">
              <a:solidFill>
                <a:sysClr val="windowText" lastClr="000000"/>
              </a:solidFill>
              <a:effectLst/>
              <a:latin typeface="+mn-lt"/>
              <a:ea typeface="+mn-ea"/>
              <a:cs typeface="+mn-cs"/>
            </a:rPr>
            <a:t>地方</a:t>
          </a:r>
          <a:r>
            <a:rPr lang="ja-JP" altLang="ja-JP" sz="1100">
              <a:solidFill>
                <a:sysClr val="windowText" lastClr="000000"/>
              </a:solidFill>
              <a:effectLst/>
              <a:latin typeface="+mn-lt"/>
              <a:ea typeface="+mn-ea"/>
              <a:cs typeface="+mn-cs"/>
            </a:rPr>
            <a:t>交付税への依存率が高く、今後も</a:t>
          </a:r>
          <a:r>
            <a:rPr lang="ja-JP" altLang="en-US" sz="1100">
              <a:solidFill>
                <a:sysClr val="windowText" lastClr="000000"/>
              </a:solidFill>
              <a:effectLst/>
              <a:latin typeface="+mn-lt"/>
              <a:ea typeface="+mn-ea"/>
              <a:cs typeface="+mn-cs"/>
            </a:rPr>
            <a:t>税収等の</a:t>
          </a:r>
          <a:r>
            <a:rPr lang="ja-JP" altLang="ja-JP" sz="1100">
              <a:solidFill>
                <a:sysClr val="windowText" lastClr="000000"/>
              </a:solidFill>
              <a:effectLst/>
              <a:latin typeface="+mn-lt"/>
              <a:ea typeface="+mn-ea"/>
              <a:cs typeface="+mn-cs"/>
            </a:rPr>
            <a:t>自主財源の大幅な増は見込めないため、</a:t>
          </a:r>
          <a:r>
            <a:rPr lang="ja-JP" altLang="en-US" sz="1100">
              <a:solidFill>
                <a:sysClr val="windowText" lastClr="000000"/>
              </a:solidFill>
              <a:effectLst/>
              <a:latin typeface="+mn-lt"/>
              <a:ea typeface="+mn-ea"/>
              <a:cs typeface="+mn-cs"/>
            </a:rPr>
            <a:t>黒字額は同水準で推移していくと見込んでいる。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国民健康保険特別会計については、保険給付費が大きく減少したほか、</a:t>
          </a:r>
          <a:r>
            <a:rPr lang="en-US" altLang="ja-JP" sz="1100">
              <a:solidFill>
                <a:sysClr val="windowText" lastClr="000000"/>
              </a:solidFill>
              <a:effectLst/>
              <a:latin typeface="+mn-lt"/>
              <a:ea typeface="+mn-ea"/>
              <a:cs typeface="+mn-cs"/>
            </a:rPr>
            <a:t>H30</a:t>
          </a:r>
          <a:r>
            <a:rPr lang="ja-JP" altLang="ja-JP" sz="1100">
              <a:solidFill>
                <a:sysClr val="windowText" lastClr="000000"/>
              </a:solidFill>
              <a:effectLst/>
              <a:latin typeface="+mn-lt"/>
              <a:ea typeface="+mn-ea"/>
              <a:cs typeface="+mn-cs"/>
            </a:rPr>
            <a:t>年度からの制度改正に向け、国保財政基盤を強化するため一般会計から</a:t>
          </a:r>
          <a:r>
            <a:rPr lang="en-US" altLang="ja-JP" sz="1100">
              <a:solidFill>
                <a:sysClr val="windowText" lastClr="000000"/>
              </a:solidFill>
              <a:effectLst/>
              <a:latin typeface="+mn-lt"/>
              <a:ea typeface="+mn-ea"/>
              <a:cs typeface="+mn-cs"/>
            </a:rPr>
            <a:t>15</a:t>
          </a:r>
          <a:r>
            <a:rPr lang="ja-JP" altLang="ja-JP" sz="1100">
              <a:solidFill>
                <a:sysClr val="windowText" lastClr="000000"/>
              </a:solidFill>
              <a:effectLst/>
              <a:latin typeface="+mn-lt"/>
              <a:ea typeface="+mn-ea"/>
              <a:cs typeface="+mn-cs"/>
            </a:rPr>
            <a:t>百万円を繰出したことにより、</a:t>
          </a:r>
          <a:r>
            <a:rPr lang="ja-JP" altLang="en-US" sz="1100">
              <a:solidFill>
                <a:sysClr val="windowText" lastClr="000000"/>
              </a:solidFill>
              <a:effectLst/>
              <a:latin typeface="+mn-lt"/>
              <a:ea typeface="+mn-ea"/>
              <a:cs typeface="+mn-cs"/>
            </a:rPr>
            <a:t>黒字額が増加し、</a:t>
          </a:r>
          <a:r>
            <a:rPr lang="ja-JP" altLang="ja-JP" sz="1100">
              <a:solidFill>
                <a:sysClr val="windowText" lastClr="000000"/>
              </a:solidFill>
              <a:effectLst/>
              <a:latin typeface="+mn-lt"/>
              <a:ea typeface="+mn-ea"/>
              <a:cs typeface="+mn-cs"/>
            </a:rPr>
            <a:t>前年比</a:t>
          </a:r>
          <a:r>
            <a:rPr lang="en-US" altLang="ja-JP" sz="1100">
              <a:solidFill>
                <a:sysClr val="windowText" lastClr="000000"/>
              </a:solidFill>
              <a:effectLst/>
              <a:latin typeface="+mn-lt"/>
              <a:ea typeface="+mn-ea"/>
              <a:cs typeface="+mn-cs"/>
            </a:rPr>
            <a:t>2.13</a:t>
          </a:r>
          <a:r>
            <a:rPr lang="ja-JP" altLang="ja-JP" sz="1100">
              <a:solidFill>
                <a:sysClr val="windowText" lastClr="000000"/>
              </a:solidFill>
              <a:effectLst/>
              <a:latin typeface="+mn-lt"/>
              <a:ea typeface="+mn-ea"/>
              <a:cs typeface="+mn-cs"/>
            </a:rPr>
            <a:t>ポイントの増となっている。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介護サービス特別会計については、利用者数の減により、サービス事業費が年々減少していることから、前年比</a:t>
          </a:r>
          <a:r>
            <a:rPr lang="en-US" altLang="ja-JP" sz="1100">
              <a:solidFill>
                <a:sysClr val="windowText" lastClr="000000"/>
              </a:solidFill>
              <a:effectLst/>
              <a:latin typeface="+mn-lt"/>
              <a:ea typeface="+mn-ea"/>
              <a:cs typeface="+mn-cs"/>
            </a:rPr>
            <a:t>0.14</a:t>
          </a:r>
          <a:r>
            <a:rPr lang="ja-JP" altLang="en-US" sz="1100">
              <a:solidFill>
                <a:sysClr val="windowText" lastClr="000000"/>
              </a:solidFill>
              <a:effectLst/>
              <a:latin typeface="+mn-lt"/>
              <a:ea typeface="+mn-ea"/>
              <a:cs typeface="+mn-cs"/>
            </a:rPr>
            <a:t>ポイントの減となっている。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その他の特別会計については、赤字にならぬよう一般会計からの繰入もしているが、今後も独立採算の原則に立ち返り、国民健康保険税、介護保険料の料率、水道、下水道等の使用料の見直しなど、より一層の経営改善に努めていくことと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3619298</v>
      </c>
      <c r="BO4" s="410"/>
      <c r="BP4" s="410"/>
      <c r="BQ4" s="410"/>
      <c r="BR4" s="410"/>
      <c r="BS4" s="410"/>
      <c r="BT4" s="410"/>
      <c r="BU4" s="411"/>
      <c r="BV4" s="409">
        <v>3632269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5.6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3469307</v>
      </c>
      <c r="BO5" s="447"/>
      <c r="BP5" s="447"/>
      <c r="BQ5" s="447"/>
      <c r="BR5" s="447"/>
      <c r="BS5" s="447"/>
      <c r="BT5" s="447"/>
      <c r="BU5" s="448"/>
      <c r="BV5" s="446">
        <v>3486665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94.5</v>
      </c>
      <c r="CU5" s="444"/>
      <c r="CV5" s="444"/>
      <c r="CW5" s="444"/>
      <c r="CX5" s="444"/>
      <c r="CY5" s="444"/>
      <c r="CZ5" s="444"/>
      <c r="DA5" s="445"/>
      <c r="DB5" s="443">
        <v>83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149991</v>
      </c>
      <c r="BO6" s="447"/>
      <c r="BP6" s="447"/>
      <c r="BQ6" s="447"/>
      <c r="BR6" s="447"/>
      <c r="BS6" s="447"/>
      <c r="BT6" s="447"/>
      <c r="BU6" s="448"/>
      <c r="BV6" s="446">
        <v>145604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98.3</v>
      </c>
      <c r="CU6" s="484"/>
      <c r="CV6" s="484"/>
      <c r="CW6" s="484"/>
      <c r="CX6" s="484"/>
      <c r="CY6" s="484"/>
      <c r="CZ6" s="484"/>
      <c r="DA6" s="485"/>
      <c r="DB6" s="483">
        <v>86.1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26873</v>
      </c>
      <c r="BO7" s="447"/>
      <c r="BP7" s="447"/>
      <c r="BQ7" s="447"/>
      <c r="BR7" s="447"/>
      <c r="BS7" s="447"/>
      <c r="BT7" s="447"/>
      <c r="BU7" s="448"/>
      <c r="BV7" s="446">
        <v>21580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2108075</v>
      </c>
      <c r="CU7" s="447"/>
      <c r="CV7" s="447"/>
      <c r="CW7" s="447"/>
      <c r="CX7" s="447"/>
      <c r="CY7" s="447"/>
      <c r="CZ7" s="447"/>
      <c r="DA7" s="448"/>
      <c r="DB7" s="446">
        <v>2222539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123118</v>
      </c>
      <c r="BO8" s="447"/>
      <c r="BP8" s="447"/>
      <c r="BQ8" s="447"/>
      <c r="BR8" s="447"/>
      <c r="BS8" s="447"/>
      <c r="BT8" s="447"/>
      <c r="BU8" s="448"/>
      <c r="BV8" s="446">
        <v>124024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0.12</v>
      </c>
      <c r="CU8" s="487"/>
      <c r="CV8" s="487"/>
      <c r="CW8" s="487"/>
      <c r="CX8" s="487"/>
      <c r="CY8" s="487"/>
      <c r="CZ8" s="487"/>
      <c r="DA8" s="488"/>
      <c r="DB8" s="486">
        <v>0.12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3359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-906</v>
      </c>
      <c r="BO9" s="447"/>
      <c r="BP9" s="447"/>
      <c r="BQ9" s="447"/>
      <c r="BR9" s="447"/>
      <c r="BS9" s="447"/>
      <c r="BT9" s="447"/>
      <c r="BU9" s="448"/>
      <c r="BV9" s="446">
        <v>-18654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11.3</v>
      </c>
      <c r="CU9" s="444"/>
      <c r="CV9" s="444"/>
      <c r="CW9" s="444"/>
      <c r="CX9" s="444"/>
      <c r="CY9" s="444"/>
      <c r="CZ9" s="444"/>
      <c r="DA9" s="445"/>
      <c r="DB9" s="443">
        <v>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3848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70095</v>
      </c>
      <c r="BO10" s="447"/>
      <c r="BP10" s="447"/>
      <c r="BQ10" s="447"/>
      <c r="BR10" s="447"/>
      <c r="BS10" s="447"/>
      <c r="BT10" s="447"/>
      <c r="BU10" s="448"/>
      <c r="BV10" s="446">
        <v>78598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3374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165374</v>
      </c>
      <c r="BO12" s="447"/>
      <c r="BP12" s="447"/>
      <c r="BQ12" s="447"/>
      <c r="BR12" s="447"/>
      <c r="BS12" s="447"/>
      <c r="BT12" s="447"/>
      <c r="BU12" s="448"/>
      <c r="BV12" s="446">
        <v>92413</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3354</v>
      </c>
      <c r="S13" s="528"/>
      <c r="T13" s="528"/>
      <c r="U13" s="528"/>
      <c r="V13" s="529"/>
      <c r="W13" s="462" t="s">
        <v>135</v>
      </c>
      <c r="X13" s="463"/>
      <c r="Y13" s="463"/>
      <c r="Z13" s="463"/>
      <c r="AA13" s="463"/>
      <c r="AB13" s="453"/>
      <c r="AC13" s="497">
        <v>193</v>
      </c>
      <c r="AD13" s="498"/>
      <c r="AE13" s="498"/>
      <c r="AF13" s="498"/>
      <c r="AG13" s="537"/>
      <c r="AH13" s="497">
        <v>242</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-96185</v>
      </c>
      <c r="BO13" s="447"/>
      <c r="BP13" s="447"/>
      <c r="BQ13" s="447"/>
      <c r="BR13" s="447"/>
      <c r="BS13" s="447"/>
      <c r="BT13" s="447"/>
      <c r="BU13" s="448"/>
      <c r="BV13" s="446">
        <v>-32469</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8.6999999999999993</v>
      </c>
      <c r="CU13" s="444"/>
      <c r="CV13" s="444"/>
      <c r="CW13" s="444"/>
      <c r="CX13" s="444"/>
      <c r="CY13" s="444"/>
      <c r="CZ13" s="444"/>
      <c r="DA13" s="445"/>
      <c r="DB13" s="443">
        <v>8.6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3501</v>
      </c>
      <c r="S14" s="528"/>
      <c r="T14" s="528"/>
      <c r="U14" s="528"/>
      <c r="V14" s="529"/>
      <c r="W14" s="436"/>
      <c r="X14" s="437"/>
      <c r="Y14" s="437"/>
      <c r="Z14" s="437"/>
      <c r="AA14" s="437"/>
      <c r="AB14" s="426"/>
      <c r="AC14" s="530">
        <v>12.9</v>
      </c>
      <c r="AD14" s="531"/>
      <c r="AE14" s="531"/>
      <c r="AF14" s="531"/>
      <c r="AG14" s="532"/>
      <c r="AH14" s="530">
        <v>14.1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41.4</v>
      </c>
      <c r="CU14" s="542"/>
      <c r="CV14" s="542"/>
      <c r="CW14" s="542"/>
      <c r="CX14" s="542"/>
      <c r="CY14" s="542"/>
      <c r="CZ14" s="542"/>
      <c r="DA14" s="543"/>
      <c r="DB14" s="541">
        <v>38.700000000000003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142</v>
      </c>
      <c r="N15" s="535"/>
      <c r="O15" s="535"/>
      <c r="P15" s="535"/>
      <c r="Q15" s="536"/>
      <c r="R15" s="527">
        <v>3480</v>
      </c>
      <c r="S15" s="528"/>
      <c r="T15" s="528"/>
      <c r="U15" s="528"/>
      <c r="V15" s="529"/>
      <c r="W15" s="462" t="s">
        <v>143</v>
      </c>
      <c r="X15" s="463"/>
      <c r="Y15" s="463"/>
      <c r="Z15" s="463"/>
      <c r="AA15" s="463"/>
      <c r="AB15" s="453"/>
      <c r="AC15" s="497">
        <v>390</v>
      </c>
      <c r="AD15" s="498"/>
      <c r="AE15" s="498"/>
      <c r="AF15" s="498"/>
      <c r="AG15" s="537"/>
      <c r="AH15" s="497">
        <v>499</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260298</v>
      </c>
      <c r="BO15" s="410"/>
      <c r="BP15" s="410"/>
      <c r="BQ15" s="410"/>
      <c r="BR15" s="410"/>
      <c r="BS15" s="410"/>
      <c r="BT15" s="410"/>
      <c r="BU15" s="411"/>
      <c r="BV15" s="409">
        <v>260809</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26</v>
      </c>
      <c r="AD16" s="531"/>
      <c r="AE16" s="531"/>
      <c r="AF16" s="531"/>
      <c r="AG16" s="532"/>
      <c r="AH16" s="530">
        <v>29</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2020645</v>
      </c>
      <c r="BO16" s="447"/>
      <c r="BP16" s="447"/>
      <c r="BQ16" s="447"/>
      <c r="BR16" s="447"/>
      <c r="BS16" s="447"/>
      <c r="BT16" s="447"/>
      <c r="BU16" s="448"/>
      <c r="BV16" s="446">
        <v>2088101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147</v>
      </c>
      <c r="S17" s="548"/>
      <c r="T17" s="548"/>
      <c r="U17" s="548"/>
      <c r="V17" s="549"/>
      <c r="W17" s="462" t="s">
        <v>150</v>
      </c>
      <c r="X17" s="463"/>
      <c r="Y17" s="463"/>
      <c r="Z17" s="463"/>
      <c r="AA17" s="463"/>
      <c r="AB17" s="453"/>
      <c r="AC17" s="497">
        <v>918</v>
      </c>
      <c r="AD17" s="498"/>
      <c r="AE17" s="498"/>
      <c r="AF17" s="498"/>
      <c r="AG17" s="537"/>
      <c r="AH17" s="497">
        <v>978</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318997</v>
      </c>
      <c r="BO17" s="447"/>
      <c r="BP17" s="447"/>
      <c r="BQ17" s="447"/>
      <c r="BR17" s="447"/>
      <c r="BS17" s="447"/>
      <c r="BT17" s="447"/>
      <c r="BU17" s="448"/>
      <c r="BV17" s="446">
        <v>317152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282.13</v>
      </c>
      <c r="M18" s="559"/>
      <c r="N18" s="559"/>
      <c r="O18" s="559"/>
      <c r="P18" s="559"/>
      <c r="Q18" s="559"/>
      <c r="R18" s="560"/>
      <c r="S18" s="560"/>
      <c r="T18" s="560"/>
      <c r="U18" s="560"/>
      <c r="V18" s="561"/>
      <c r="W18" s="464"/>
      <c r="X18" s="465"/>
      <c r="Y18" s="465"/>
      <c r="Z18" s="465"/>
      <c r="AA18" s="465"/>
      <c r="AB18" s="456"/>
      <c r="AC18" s="562">
        <v>61.2</v>
      </c>
      <c r="AD18" s="563"/>
      <c r="AE18" s="563"/>
      <c r="AF18" s="563"/>
      <c r="AG18" s="564"/>
      <c r="AH18" s="562">
        <v>56.9</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2005007</v>
      </c>
      <c r="BO18" s="447"/>
      <c r="BP18" s="447"/>
      <c r="BQ18" s="447"/>
      <c r="BR18" s="447"/>
      <c r="BS18" s="447"/>
      <c r="BT18" s="447"/>
      <c r="BU18" s="448"/>
      <c r="BV18" s="446">
        <v>1857406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2693084</v>
      </c>
      <c r="BO19" s="447"/>
      <c r="BP19" s="447"/>
      <c r="BQ19" s="447"/>
      <c r="BR19" s="447"/>
      <c r="BS19" s="447"/>
      <c r="BT19" s="447"/>
      <c r="BU19" s="448"/>
      <c r="BV19" s="446">
        <v>2805338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1215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3133416</v>
      </c>
      <c r="BO23" s="447"/>
      <c r="BP23" s="447"/>
      <c r="BQ23" s="447"/>
      <c r="BR23" s="447"/>
      <c r="BS23" s="447"/>
      <c r="BT23" s="447"/>
      <c r="BU23" s="448"/>
      <c r="BV23" s="446">
        <v>3168399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7120</v>
      </c>
      <c r="R24" s="498"/>
      <c r="S24" s="498"/>
      <c r="T24" s="498"/>
      <c r="U24" s="498"/>
      <c r="V24" s="537"/>
      <c r="W24" s="596"/>
      <c r="X24" s="584"/>
      <c r="Y24" s="585"/>
      <c r="Z24" s="496" t="s">
        <v>166</v>
      </c>
      <c r="AA24" s="476"/>
      <c r="AB24" s="476"/>
      <c r="AC24" s="476"/>
      <c r="AD24" s="476"/>
      <c r="AE24" s="476"/>
      <c r="AF24" s="476"/>
      <c r="AG24" s="477"/>
      <c r="AH24" s="497">
        <v>60</v>
      </c>
      <c r="AI24" s="498"/>
      <c r="AJ24" s="498"/>
      <c r="AK24" s="498"/>
      <c r="AL24" s="537"/>
      <c r="AM24" s="497">
        <v>178260</v>
      </c>
      <c r="AN24" s="498"/>
      <c r="AO24" s="498"/>
      <c r="AP24" s="498"/>
      <c r="AQ24" s="498"/>
      <c r="AR24" s="537"/>
      <c r="AS24" s="497">
        <v>2971</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2974722</v>
      </c>
      <c r="BO24" s="447"/>
      <c r="BP24" s="447"/>
      <c r="BQ24" s="447"/>
      <c r="BR24" s="447"/>
      <c r="BS24" s="447"/>
      <c r="BT24" s="447"/>
      <c r="BU24" s="448"/>
      <c r="BV24" s="446">
        <v>2978422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5540</v>
      </c>
      <c r="R25" s="498"/>
      <c r="S25" s="498"/>
      <c r="T25" s="498"/>
      <c r="U25" s="498"/>
      <c r="V25" s="537"/>
      <c r="W25" s="596"/>
      <c r="X25" s="584"/>
      <c r="Y25" s="585"/>
      <c r="Z25" s="496" t="s">
        <v>169</v>
      </c>
      <c r="AA25" s="476"/>
      <c r="AB25" s="476"/>
      <c r="AC25" s="476"/>
      <c r="AD25" s="476"/>
      <c r="AE25" s="476"/>
      <c r="AF25" s="476"/>
      <c r="AG25" s="477"/>
      <c r="AH25" s="497" t="s">
        <v>123</v>
      </c>
      <c r="AI25" s="498"/>
      <c r="AJ25" s="498"/>
      <c r="AK25" s="498"/>
      <c r="AL25" s="537"/>
      <c r="AM25" s="497" t="s">
        <v>133</v>
      </c>
      <c r="AN25" s="498"/>
      <c r="AO25" s="498"/>
      <c r="AP25" s="498"/>
      <c r="AQ25" s="498"/>
      <c r="AR25" s="537"/>
      <c r="AS25" s="497" t="s">
        <v>133</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89343</v>
      </c>
      <c r="BO25" s="410"/>
      <c r="BP25" s="410"/>
      <c r="BQ25" s="410"/>
      <c r="BR25" s="410"/>
      <c r="BS25" s="410"/>
      <c r="BT25" s="410"/>
      <c r="BU25" s="411"/>
      <c r="BV25" s="409">
        <v>89343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5150</v>
      </c>
      <c r="R26" s="498"/>
      <c r="S26" s="498"/>
      <c r="T26" s="498"/>
      <c r="U26" s="498"/>
      <c r="V26" s="537"/>
      <c r="W26" s="596"/>
      <c r="X26" s="584"/>
      <c r="Y26" s="585"/>
      <c r="Z26" s="496" t="s">
        <v>172</v>
      </c>
      <c r="AA26" s="606"/>
      <c r="AB26" s="606"/>
      <c r="AC26" s="606"/>
      <c r="AD26" s="606"/>
      <c r="AE26" s="606"/>
      <c r="AF26" s="606"/>
      <c r="AG26" s="607"/>
      <c r="AH26" s="497">
        <v>4</v>
      </c>
      <c r="AI26" s="498"/>
      <c r="AJ26" s="498"/>
      <c r="AK26" s="498"/>
      <c r="AL26" s="537"/>
      <c r="AM26" s="497">
        <v>11860</v>
      </c>
      <c r="AN26" s="498"/>
      <c r="AO26" s="498"/>
      <c r="AP26" s="498"/>
      <c r="AQ26" s="498"/>
      <c r="AR26" s="537"/>
      <c r="AS26" s="497">
        <v>2965</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2790</v>
      </c>
      <c r="R27" s="498"/>
      <c r="S27" s="498"/>
      <c r="T27" s="498"/>
      <c r="U27" s="498"/>
      <c r="V27" s="537"/>
      <c r="W27" s="596"/>
      <c r="X27" s="584"/>
      <c r="Y27" s="585"/>
      <c r="Z27" s="496" t="s">
        <v>175</v>
      </c>
      <c r="AA27" s="476"/>
      <c r="AB27" s="476"/>
      <c r="AC27" s="476"/>
      <c r="AD27" s="476"/>
      <c r="AE27" s="476"/>
      <c r="AF27" s="476"/>
      <c r="AG27" s="477"/>
      <c r="AH27" s="497">
        <v>5</v>
      </c>
      <c r="AI27" s="498"/>
      <c r="AJ27" s="498"/>
      <c r="AK27" s="498"/>
      <c r="AL27" s="537"/>
      <c r="AM27" s="497">
        <v>14338</v>
      </c>
      <c r="AN27" s="498"/>
      <c r="AO27" s="498"/>
      <c r="AP27" s="498"/>
      <c r="AQ27" s="498"/>
      <c r="AR27" s="537"/>
      <c r="AS27" s="497">
        <v>2868</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73358</v>
      </c>
      <c r="BO27" s="620"/>
      <c r="BP27" s="620"/>
      <c r="BQ27" s="620"/>
      <c r="BR27" s="620"/>
      <c r="BS27" s="620"/>
      <c r="BT27" s="620"/>
      <c r="BU27" s="621"/>
      <c r="BV27" s="619">
        <v>73348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2420</v>
      </c>
      <c r="R28" s="498"/>
      <c r="S28" s="498"/>
      <c r="T28" s="498"/>
      <c r="U28" s="498"/>
      <c r="V28" s="537"/>
      <c r="W28" s="596"/>
      <c r="X28" s="584"/>
      <c r="Y28" s="585"/>
      <c r="Z28" s="496" t="s">
        <v>178</v>
      </c>
      <c r="AA28" s="476"/>
      <c r="AB28" s="476"/>
      <c r="AC28" s="476"/>
      <c r="AD28" s="476"/>
      <c r="AE28" s="476"/>
      <c r="AF28" s="476"/>
      <c r="AG28" s="477"/>
      <c r="AH28" s="497" t="s">
        <v>123</v>
      </c>
      <c r="AI28" s="498"/>
      <c r="AJ28" s="498"/>
      <c r="AK28" s="498"/>
      <c r="AL28" s="537"/>
      <c r="AM28" s="497" t="s">
        <v>123</v>
      </c>
      <c r="AN28" s="498"/>
      <c r="AO28" s="498"/>
      <c r="AP28" s="498"/>
      <c r="AQ28" s="498"/>
      <c r="AR28" s="537"/>
      <c r="AS28" s="497" t="s">
        <v>123</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444286</v>
      </c>
      <c r="BO28" s="410"/>
      <c r="BP28" s="410"/>
      <c r="BQ28" s="410"/>
      <c r="BR28" s="410"/>
      <c r="BS28" s="410"/>
      <c r="BT28" s="410"/>
      <c r="BU28" s="411"/>
      <c r="BV28" s="409">
        <v>539565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8</v>
      </c>
      <c r="M29" s="498"/>
      <c r="N29" s="498"/>
      <c r="O29" s="498"/>
      <c r="P29" s="537"/>
      <c r="Q29" s="497">
        <v>2330</v>
      </c>
      <c r="R29" s="498"/>
      <c r="S29" s="498"/>
      <c r="T29" s="498"/>
      <c r="U29" s="498"/>
      <c r="V29" s="537"/>
      <c r="W29" s="597"/>
      <c r="X29" s="598"/>
      <c r="Y29" s="599"/>
      <c r="Z29" s="496" t="s">
        <v>181</v>
      </c>
      <c r="AA29" s="476"/>
      <c r="AB29" s="476"/>
      <c r="AC29" s="476"/>
      <c r="AD29" s="476"/>
      <c r="AE29" s="476"/>
      <c r="AF29" s="476"/>
      <c r="AG29" s="477"/>
      <c r="AH29" s="497">
        <v>65</v>
      </c>
      <c r="AI29" s="498"/>
      <c r="AJ29" s="498"/>
      <c r="AK29" s="498"/>
      <c r="AL29" s="537"/>
      <c r="AM29" s="497">
        <v>192598</v>
      </c>
      <c r="AN29" s="498"/>
      <c r="AO29" s="498"/>
      <c r="AP29" s="498"/>
      <c r="AQ29" s="498"/>
      <c r="AR29" s="537"/>
      <c r="AS29" s="497">
        <v>2963</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383073</v>
      </c>
      <c r="BO29" s="447"/>
      <c r="BP29" s="447"/>
      <c r="BQ29" s="447"/>
      <c r="BR29" s="447"/>
      <c r="BS29" s="447"/>
      <c r="BT29" s="447"/>
      <c r="BU29" s="448"/>
      <c r="BV29" s="446">
        <v>383021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95.4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367663</v>
      </c>
      <c r="BO30" s="620"/>
      <c r="BP30" s="620"/>
      <c r="BQ30" s="620"/>
      <c r="BR30" s="620"/>
      <c r="BS30" s="620"/>
      <c r="BT30" s="620"/>
      <c r="BU30" s="621"/>
      <c r="BV30" s="619">
        <v>412398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能代山本広域市町村圏組合（一般会計）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藤里開発公社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能代山本広域市町村圏組合（特別養護老人ホーム特別会計）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農業集落排水事業特別会計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能代山本市町村圏組合（能代山本ふるさと市町村圏基金特別会計）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IF('各会計、関係団体の財政状況及び健全化判断比率'!B35="","",'各会計、関係団体の財政状況及び健全化判断比率'!B35)</f>
        <v>合併浄化槽事業特別会計</v>
      </c>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北秋田市周辺衛生施設組合（一般会計）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能代市山本郡養護老人ホーム組合（一般会計）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能代市山本郡養護老人ホーム組合（能代市山本郡養護老人ホーム組合特定施設事業特別会計）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能代市山本郡養護老人ホーム組合（能代市山本郡養護老人ホーム組合訪問介護事業特別会計）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秋田県市町村総合事務組合（一般会計）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秋田県市町村総合事務組合（交通災害共済事業等特別会計）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秋田県市町村会館管理組合（一般会計）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QPcPSpv6XOFzEKSoEqhFCHOeHcVh65cpWIIUCwtsLTJzxmEnqYN5pk9W1k7SUOkfKe9nKREIeJv1EhrA1J+RdQ==" saltValue="QWLRetuJFVhLI3PtVhcx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4" t="s">
        <v>547</v>
      </c>
      <c r="D34" s="1224"/>
      <c r="E34" s="1225"/>
      <c r="F34" s="32">
        <v>5.1100000000000003</v>
      </c>
      <c r="G34" s="33">
        <v>5.32</v>
      </c>
      <c r="H34" s="33">
        <v>6.2</v>
      </c>
      <c r="I34" s="33">
        <v>5.58</v>
      </c>
      <c r="J34" s="34">
        <v>5.84</v>
      </c>
      <c r="K34" s="22"/>
      <c r="L34" s="22"/>
      <c r="M34" s="22"/>
      <c r="N34" s="22"/>
      <c r="O34" s="22"/>
      <c r="P34" s="22"/>
    </row>
    <row r="35" spans="1:16" ht="39" customHeight="1">
      <c r="A35" s="22"/>
      <c r="B35" s="35"/>
      <c r="C35" s="1218" t="s">
        <v>548</v>
      </c>
      <c r="D35" s="1219"/>
      <c r="E35" s="1220"/>
      <c r="F35" s="36">
        <v>0.75</v>
      </c>
      <c r="G35" s="37">
        <v>0.56000000000000005</v>
      </c>
      <c r="H35" s="37">
        <v>0.04</v>
      </c>
      <c r="I35" s="37">
        <v>0.6</v>
      </c>
      <c r="J35" s="38">
        <v>2.73</v>
      </c>
      <c r="K35" s="22"/>
      <c r="L35" s="22"/>
      <c r="M35" s="22"/>
      <c r="N35" s="22"/>
      <c r="O35" s="22"/>
      <c r="P35" s="22"/>
    </row>
    <row r="36" spans="1:16" ht="39" customHeight="1">
      <c r="A36" s="22"/>
      <c r="B36" s="35"/>
      <c r="C36" s="1218" t="s">
        <v>549</v>
      </c>
      <c r="D36" s="1219"/>
      <c r="E36" s="1220"/>
      <c r="F36" s="36">
        <v>1.04</v>
      </c>
      <c r="G36" s="37">
        <v>1.1499999999999999</v>
      </c>
      <c r="H36" s="37">
        <v>1.21</v>
      </c>
      <c r="I36" s="37">
        <v>0.98</v>
      </c>
      <c r="J36" s="38">
        <v>0.84</v>
      </c>
      <c r="K36" s="22"/>
      <c r="L36" s="22"/>
      <c r="M36" s="22"/>
      <c r="N36" s="22"/>
      <c r="O36" s="22"/>
      <c r="P36" s="22"/>
    </row>
    <row r="37" spans="1:16" ht="39" customHeight="1">
      <c r="A37" s="22"/>
      <c r="B37" s="35"/>
      <c r="C37" s="1218" t="s">
        <v>550</v>
      </c>
      <c r="D37" s="1219"/>
      <c r="E37" s="1220"/>
      <c r="F37" s="36">
        <v>0.15</v>
      </c>
      <c r="G37" s="37">
        <v>0.67</v>
      </c>
      <c r="H37" s="37">
        <v>0.69</v>
      </c>
      <c r="I37" s="37">
        <v>0.5</v>
      </c>
      <c r="J37" s="38">
        <v>0.75</v>
      </c>
      <c r="K37" s="22"/>
      <c r="L37" s="22"/>
      <c r="M37" s="22"/>
      <c r="N37" s="22"/>
      <c r="O37" s="22"/>
      <c r="P37" s="22"/>
    </row>
    <row r="38" spans="1:16" ht="39" customHeight="1">
      <c r="A38" s="22"/>
      <c r="B38" s="35"/>
      <c r="C38" s="1218" t="s">
        <v>551</v>
      </c>
      <c r="D38" s="1219"/>
      <c r="E38" s="1220"/>
      <c r="F38" s="36">
        <v>0.13</v>
      </c>
      <c r="G38" s="37">
        <v>0.22</v>
      </c>
      <c r="H38" s="37">
        <v>0.22</v>
      </c>
      <c r="I38" s="37">
        <v>0.25</v>
      </c>
      <c r="J38" s="38">
        <v>0.41</v>
      </c>
      <c r="K38" s="22"/>
      <c r="L38" s="22"/>
      <c r="M38" s="22"/>
      <c r="N38" s="22"/>
      <c r="O38" s="22"/>
      <c r="P38" s="22"/>
    </row>
    <row r="39" spans="1:16" ht="39" customHeight="1">
      <c r="A39" s="22"/>
      <c r="B39" s="35"/>
      <c r="C39" s="1218" t="s">
        <v>552</v>
      </c>
      <c r="D39" s="1219"/>
      <c r="E39" s="1220"/>
      <c r="F39" s="36">
        <v>0.02</v>
      </c>
      <c r="G39" s="37">
        <v>0.06</v>
      </c>
      <c r="H39" s="37">
        <v>0.08</v>
      </c>
      <c r="I39" s="37">
        <v>0.06</v>
      </c>
      <c r="J39" s="38">
        <v>0.17</v>
      </c>
      <c r="K39" s="22"/>
      <c r="L39" s="22"/>
      <c r="M39" s="22"/>
      <c r="N39" s="22"/>
      <c r="O39" s="22"/>
      <c r="P39" s="22"/>
    </row>
    <row r="40" spans="1:16" ht="39" customHeight="1">
      <c r="A40" s="22"/>
      <c r="B40" s="35"/>
      <c r="C40" s="1218" t="s">
        <v>553</v>
      </c>
      <c r="D40" s="1219"/>
      <c r="E40" s="1220"/>
      <c r="F40" s="36">
        <v>0.57999999999999996</v>
      </c>
      <c r="G40" s="37">
        <v>0.28000000000000003</v>
      </c>
      <c r="H40" s="37">
        <v>0.17</v>
      </c>
      <c r="I40" s="37">
        <v>0.28000000000000003</v>
      </c>
      <c r="J40" s="38">
        <v>0.15</v>
      </c>
      <c r="K40" s="22"/>
      <c r="L40" s="22"/>
      <c r="M40" s="22"/>
      <c r="N40" s="22"/>
      <c r="O40" s="22"/>
      <c r="P40" s="22"/>
    </row>
    <row r="41" spans="1:16" ht="39" customHeight="1">
      <c r="A41" s="22"/>
      <c r="B41" s="35"/>
      <c r="C41" s="1218" t="s">
        <v>554</v>
      </c>
      <c r="D41" s="1219"/>
      <c r="E41" s="1220"/>
      <c r="F41" s="36">
        <v>0.03</v>
      </c>
      <c r="G41" s="37">
        <v>0.05</v>
      </c>
      <c r="H41" s="37">
        <v>0.04</v>
      </c>
      <c r="I41" s="37">
        <v>0.05</v>
      </c>
      <c r="J41" s="38">
        <v>0.06</v>
      </c>
      <c r="K41" s="22"/>
      <c r="L41" s="22"/>
      <c r="M41" s="22"/>
      <c r="N41" s="22"/>
      <c r="O41" s="22"/>
      <c r="P41" s="22"/>
    </row>
    <row r="42" spans="1:16" ht="39" customHeight="1">
      <c r="A42" s="22"/>
      <c r="B42" s="39"/>
      <c r="C42" s="1218" t="s">
        <v>555</v>
      </c>
      <c r="D42" s="1219"/>
      <c r="E42" s="1220"/>
      <c r="F42" s="36" t="s">
        <v>495</v>
      </c>
      <c r="G42" s="37" t="s">
        <v>495</v>
      </c>
      <c r="H42" s="37" t="s">
        <v>495</v>
      </c>
      <c r="I42" s="37" t="s">
        <v>495</v>
      </c>
      <c r="J42" s="38" t="s">
        <v>495</v>
      </c>
      <c r="K42" s="22"/>
      <c r="L42" s="22"/>
      <c r="M42" s="22"/>
      <c r="N42" s="22"/>
      <c r="O42" s="22"/>
      <c r="P42" s="22"/>
    </row>
    <row r="43" spans="1:16" ht="39" customHeight="1" thickBot="1">
      <c r="A43" s="22"/>
      <c r="B43" s="40"/>
      <c r="C43" s="1221" t="s">
        <v>556</v>
      </c>
      <c r="D43" s="1222"/>
      <c r="E43" s="1223"/>
      <c r="F43" s="41">
        <v>0.02</v>
      </c>
      <c r="G43" s="42">
        <v>0.01</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8E61Pq+e3QKT6n+hgRVpnD6mh0xPmsqadzlCcRwzXO4xk8h33w33nOm7+TCw05ReP+oJQJnGtdNbUR6vatyTA==" saltValue="I57NEAhZJ9jgh7BOfxuq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4" t="s">
        <v>11</v>
      </c>
      <c r="C45" s="1235"/>
      <c r="D45" s="58"/>
      <c r="E45" s="1240" t="s">
        <v>12</v>
      </c>
      <c r="F45" s="1240"/>
      <c r="G45" s="1240"/>
      <c r="H45" s="1240"/>
      <c r="I45" s="1240"/>
      <c r="J45" s="1241"/>
      <c r="K45" s="59">
        <v>362</v>
      </c>
      <c r="L45" s="60">
        <v>339</v>
      </c>
      <c r="M45" s="60">
        <v>322</v>
      </c>
      <c r="N45" s="60">
        <v>284</v>
      </c>
      <c r="O45" s="61">
        <v>313</v>
      </c>
      <c r="P45" s="48"/>
      <c r="Q45" s="48"/>
      <c r="R45" s="48"/>
      <c r="S45" s="48"/>
      <c r="T45" s="48"/>
      <c r="U45" s="48"/>
    </row>
    <row r="46" spans="1:21" ht="30.75" customHeight="1">
      <c r="A46" s="48"/>
      <c r="B46" s="1236"/>
      <c r="C46" s="1237"/>
      <c r="D46" s="62"/>
      <c r="E46" s="1228" t="s">
        <v>13</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c r="A47" s="48"/>
      <c r="B47" s="1236"/>
      <c r="C47" s="1237"/>
      <c r="D47" s="62"/>
      <c r="E47" s="1228" t="s">
        <v>14</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c r="A48" s="48"/>
      <c r="B48" s="1236"/>
      <c r="C48" s="1237"/>
      <c r="D48" s="62"/>
      <c r="E48" s="1228" t="s">
        <v>15</v>
      </c>
      <c r="F48" s="1228"/>
      <c r="G48" s="1228"/>
      <c r="H48" s="1228"/>
      <c r="I48" s="1228"/>
      <c r="J48" s="1229"/>
      <c r="K48" s="63">
        <v>96</v>
      </c>
      <c r="L48" s="64">
        <v>97</v>
      </c>
      <c r="M48" s="64">
        <v>96</v>
      </c>
      <c r="N48" s="64">
        <v>108</v>
      </c>
      <c r="O48" s="65">
        <v>126</v>
      </c>
      <c r="P48" s="48"/>
      <c r="Q48" s="48"/>
      <c r="R48" s="48"/>
      <c r="S48" s="48"/>
      <c r="T48" s="48"/>
      <c r="U48" s="48"/>
    </row>
    <row r="49" spans="1:21" ht="30.75" customHeight="1">
      <c r="A49" s="48"/>
      <c r="B49" s="1236"/>
      <c r="C49" s="1237"/>
      <c r="D49" s="62"/>
      <c r="E49" s="1228" t="s">
        <v>16</v>
      </c>
      <c r="F49" s="1228"/>
      <c r="G49" s="1228"/>
      <c r="H49" s="1228"/>
      <c r="I49" s="1228"/>
      <c r="J49" s="1229"/>
      <c r="K49" s="63">
        <v>3</v>
      </c>
      <c r="L49" s="64">
        <v>3</v>
      </c>
      <c r="M49" s="64">
        <v>3</v>
      </c>
      <c r="N49" s="64">
        <v>2</v>
      </c>
      <c r="O49" s="65">
        <v>2</v>
      </c>
      <c r="P49" s="48"/>
      <c r="Q49" s="48"/>
      <c r="R49" s="48"/>
      <c r="S49" s="48"/>
      <c r="T49" s="48"/>
      <c r="U49" s="48"/>
    </row>
    <row r="50" spans="1:21" ht="30.75" customHeight="1">
      <c r="A50" s="48"/>
      <c r="B50" s="1236"/>
      <c r="C50" s="1237"/>
      <c r="D50" s="62"/>
      <c r="E50" s="1228" t="s">
        <v>17</v>
      </c>
      <c r="F50" s="1228"/>
      <c r="G50" s="1228"/>
      <c r="H50" s="1228"/>
      <c r="I50" s="1228"/>
      <c r="J50" s="1229"/>
      <c r="K50" s="63">
        <v>51</v>
      </c>
      <c r="L50" s="64">
        <v>50</v>
      </c>
      <c r="M50" s="64">
        <v>48</v>
      </c>
      <c r="N50" s="64">
        <v>47</v>
      </c>
      <c r="O50" s="65">
        <v>45</v>
      </c>
      <c r="P50" s="48"/>
      <c r="Q50" s="48"/>
      <c r="R50" s="48"/>
      <c r="S50" s="48"/>
      <c r="T50" s="48"/>
      <c r="U50" s="48"/>
    </row>
    <row r="51" spans="1:21" ht="30.75" customHeight="1">
      <c r="A51" s="48"/>
      <c r="B51" s="1238"/>
      <c r="C51" s="1239"/>
      <c r="D51" s="66"/>
      <c r="E51" s="1228" t="s">
        <v>18</v>
      </c>
      <c r="F51" s="1228"/>
      <c r="G51" s="1228"/>
      <c r="H51" s="1228"/>
      <c r="I51" s="1228"/>
      <c r="J51" s="1229"/>
      <c r="K51" s="63" t="s">
        <v>495</v>
      </c>
      <c r="L51" s="64" t="s">
        <v>495</v>
      </c>
      <c r="M51" s="64" t="s">
        <v>495</v>
      </c>
      <c r="N51" s="64" t="s">
        <v>495</v>
      </c>
      <c r="O51" s="65" t="s">
        <v>495</v>
      </c>
      <c r="P51" s="48"/>
      <c r="Q51" s="48"/>
      <c r="R51" s="48"/>
      <c r="S51" s="48"/>
      <c r="T51" s="48"/>
      <c r="U51" s="48"/>
    </row>
    <row r="52" spans="1:21" ht="30.75" customHeight="1">
      <c r="A52" s="48"/>
      <c r="B52" s="1226" t="s">
        <v>19</v>
      </c>
      <c r="C52" s="1227"/>
      <c r="D52" s="66"/>
      <c r="E52" s="1228" t="s">
        <v>20</v>
      </c>
      <c r="F52" s="1228"/>
      <c r="G52" s="1228"/>
      <c r="H52" s="1228"/>
      <c r="I52" s="1228"/>
      <c r="J52" s="1229"/>
      <c r="K52" s="63">
        <v>311</v>
      </c>
      <c r="L52" s="64">
        <v>304</v>
      </c>
      <c r="M52" s="64">
        <v>301</v>
      </c>
      <c r="N52" s="64">
        <v>285</v>
      </c>
      <c r="O52" s="65">
        <v>310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201</v>
      </c>
      <c r="L53" s="69">
        <v>185</v>
      </c>
      <c r="M53" s="69">
        <v>168</v>
      </c>
      <c r="N53" s="69">
        <v>156</v>
      </c>
      <c r="O53" s="70">
        <v>176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BpbFAHBHl3u5RFUfaAl0++6jNQauGylhg55tqASYRZr6sN3XtuNd2pEFaAQVs8nfbqUkzCLQlPxI3y2dci07A==" saltValue="IihMByoqvhdq0XHUcxqv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42" t="s">
        <v>24</v>
      </c>
      <c r="C41" s="1243"/>
      <c r="D41" s="81"/>
      <c r="E41" s="1248" t="s">
        <v>25</v>
      </c>
      <c r="F41" s="1248"/>
      <c r="G41" s="1248"/>
      <c r="H41" s="1249"/>
      <c r="I41" s="82">
        <v>3069</v>
      </c>
      <c r="J41" s="83">
        <v>3075</v>
      </c>
      <c r="K41" s="83">
        <v>3183</v>
      </c>
      <c r="L41" s="83">
        <v>3168</v>
      </c>
      <c r="M41" s="84">
        <v>3133</v>
      </c>
    </row>
    <row r="42" spans="2:13" ht="27.75" customHeight="1">
      <c r="B42" s="1244"/>
      <c r="C42" s="1245"/>
      <c r="D42" s="85"/>
      <c r="E42" s="1250" t="s">
        <v>26</v>
      </c>
      <c r="F42" s="1250"/>
      <c r="G42" s="1250"/>
      <c r="H42" s="1251"/>
      <c r="I42" s="86">
        <v>218</v>
      </c>
      <c r="J42" s="87">
        <v>174</v>
      </c>
      <c r="K42" s="87">
        <v>130</v>
      </c>
      <c r="L42" s="87">
        <v>86</v>
      </c>
      <c r="M42" s="88">
        <v>42</v>
      </c>
    </row>
    <row r="43" spans="2:13" ht="27.75" customHeight="1">
      <c r="B43" s="1244"/>
      <c r="C43" s="1245"/>
      <c r="D43" s="85"/>
      <c r="E43" s="1250" t="s">
        <v>27</v>
      </c>
      <c r="F43" s="1250"/>
      <c r="G43" s="1250"/>
      <c r="H43" s="1251"/>
      <c r="I43" s="86">
        <v>1948</v>
      </c>
      <c r="J43" s="87">
        <v>1982</v>
      </c>
      <c r="K43" s="87">
        <v>1919</v>
      </c>
      <c r="L43" s="87">
        <v>1926</v>
      </c>
      <c r="M43" s="88">
        <v>1895</v>
      </c>
    </row>
    <row r="44" spans="2:13" ht="27.75" customHeight="1">
      <c r="B44" s="1244"/>
      <c r="C44" s="1245"/>
      <c r="D44" s="85"/>
      <c r="E44" s="1250" t="s">
        <v>28</v>
      </c>
      <c r="F44" s="1250"/>
      <c r="G44" s="1250"/>
      <c r="H44" s="1251"/>
      <c r="I44" s="86">
        <v>14</v>
      </c>
      <c r="J44" s="87">
        <v>11</v>
      </c>
      <c r="K44" s="87">
        <v>9</v>
      </c>
      <c r="L44" s="87">
        <v>7</v>
      </c>
      <c r="M44" s="88">
        <v>5</v>
      </c>
    </row>
    <row r="45" spans="2:13" ht="27.75" customHeight="1">
      <c r="B45" s="1244"/>
      <c r="C45" s="1245"/>
      <c r="D45" s="85"/>
      <c r="E45" s="1250" t="s">
        <v>29</v>
      </c>
      <c r="F45" s="1250"/>
      <c r="G45" s="1250"/>
      <c r="H45" s="1251"/>
      <c r="I45" s="86">
        <v>595</v>
      </c>
      <c r="J45" s="87">
        <v>533</v>
      </c>
      <c r="K45" s="87">
        <v>481</v>
      </c>
      <c r="L45" s="87">
        <v>464</v>
      </c>
      <c r="M45" s="88">
        <v>429</v>
      </c>
    </row>
    <row r="46" spans="2:13" ht="27.75" customHeight="1">
      <c r="B46" s="1244"/>
      <c r="C46" s="1245"/>
      <c r="D46" s="89"/>
      <c r="E46" s="1250" t="s">
        <v>30</v>
      </c>
      <c r="F46" s="1250"/>
      <c r="G46" s="1250"/>
      <c r="H46" s="1251"/>
      <c r="I46" s="86">
        <v>347</v>
      </c>
      <c r="J46" s="87">
        <v>301</v>
      </c>
      <c r="K46" s="87">
        <v>248</v>
      </c>
      <c r="L46" s="87">
        <v>208</v>
      </c>
      <c r="M46" s="88">
        <v>168</v>
      </c>
    </row>
    <row r="47" spans="2:13" ht="27.75" customHeight="1">
      <c r="B47" s="1244"/>
      <c r="C47" s="1245"/>
      <c r="D47" s="90"/>
      <c r="E47" s="1252" t="s">
        <v>31</v>
      </c>
      <c r="F47" s="1253"/>
      <c r="G47" s="1253"/>
      <c r="H47" s="1254"/>
      <c r="I47" s="86" t="s">
        <v>495</v>
      </c>
      <c r="J47" s="87" t="s">
        <v>495</v>
      </c>
      <c r="K47" s="87" t="s">
        <v>495</v>
      </c>
      <c r="L47" s="87" t="s">
        <v>495</v>
      </c>
      <c r="M47" s="88" t="s">
        <v>495</v>
      </c>
    </row>
    <row r="48" spans="2:13" ht="27.75" customHeight="1">
      <c r="B48" s="1244"/>
      <c r="C48" s="1245"/>
      <c r="D48" s="85"/>
      <c r="E48" s="1250" t="s">
        <v>32</v>
      </c>
      <c r="F48" s="1250"/>
      <c r="G48" s="1250"/>
      <c r="H48" s="1251"/>
      <c r="I48" s="86" t="s">
        <v>495</v>
      </c>
      <c r="J48" s="87" t="s">
        <v>495</v>
      </c>
      <c r="K48" s="87" t="s">
        <v>495</v>
      </c>
      <c r="L48" s="87" t="s">
        <v>495</v>
      </c>
      <c r="M48" s="88" t="s">
        <v>495</v>
      </c>
    </row>
    <row r="49" spans="2:13" ht="27.75" customHeight="1">
      <c r="B49" s="1246"/>
      <c r="C49" s="1247"/>
      <c r="D49" s="85"/>
      <c r="E49" s="1250" t="s">
        <v>33</v>
      </c>
      <c r="F49" s="1250"/>
      <c r="G49" s="1250"/>
      <c r="H49" s="1251"/>
      <c r="I49" s="86">
        <v>4</v>
      </c>
      <c r="J49" s="87" t="s">
        <v>495</v>
      </c>
      <c r="K49" s="87" t="s">
        <v>495</v>
      </c>
      <c r="L49" s="87" t="s">
        <v>495</v>
      </c>
      <c r="M49" s="88" t="s">
        <v>495</v>
      </c>
    </row>
    <row r="50" spans="2:13" ht="27.75" customHeight="1">
      <c r="B50" s="1255" t="s">
        <v>34</v>
      </c>
      <c r="C50" s="1256"/>
      <c r="D50" s="91"/>
      <c r="E50" s="1250" t="s">
        <v>35</v>
      </c>
      <c r="F50" s="1250"/>
      <c r="G50" s="1250"/>
      <c r="H50" s="1251"/>
      <c r="I50" s="86">
        <v>1290</v>
      </c>
      <c r="J50" s="87">
        <v>1296</v>
      </c>
      <c r="K50" s="87">
        <v>1446</v>
      </c>
      <c r="L50" s="87">
        <v>1465</v>
      </c>
      <c r="M50" s="88">
        <v>1343</v>
      </c>
    </row>
    <row r="51" spans="2:13" ht="27.75" customHeight="1">
      <c r="B51" s="1244"/>
      <c r="C51" s="1245"/>
      <c r="D51" s="85"/>
      <c r="E51" s="1250" t="s">
        <v>36</v>
      </c>
      <c r="F51" s="1250"/>
      <c r="G51" s="1250"/>
      <c r="H51" s="1251"/>
      <c r="I51" s="86">
        <v>18</v>
      </c>
      <c r="J51" s="87">
        <v>13</v>
      </c>
      <c r="K51" s="87">
        <v>10</v>
      </c>
      <c r="L51" s="87">
        <v>6</v>
      </c>
      <c r="M51" s="88">
        <v>4</v>
      </c>
    </row>
    <row r="52" spans="2:13" ht="27.75" customHeight="1">
      <c r="B52" s="1246"/>
      <c r="C52" s="1247"/>
      <c r="D52" s="85"/>
      <c r="E52" s="1250" t="s">
        <v>37</v>
      </c>
      <c r="F52" s="1250"/>
      <c r="G52" s="1250"/>
      <c r="H52" s="1251"/>
      <c r="I52" s="86">
        <v>3525</v>
      </c>
      <c r="J52" s="87">
        <v>3566</v>
      </c>
      <c r="K52" s="87">
        <v>3673</v>
      </c>
      <c r="L52" s="87">
        <v>3635</v>
      </c>
      <c r="M52" s="88">
        <v>3577</v>
      </c>
    </row>
    <row r="53" spans="2:13" ht="27.75" customHeight="1" thickBot="1">
      <c r="B53" s="1257" t="s">
        <v>38</v>
      </c>
      <c r="C53" s="1258"/>
      <c r="D53" s="92"/>
      <c r="E53" s="1259" t="s">
        <v>39</v>
      </c>
      <c r="F53" s="1259"/>
      <c r="G53" s="1259"/>
      <c r="H53" s="1260"/>
      <c r="I53" s="93">
        <v>1362</v>
      </c>
      <c r="J53" s="94">
        <v>1201</v>
      </c>
      <c r="K53" s="94">
        <v>841</v>
      </c>
      <c r="L53" s="94">
        <v>754</v>
      </c>
      <c r="M53" s="95">
        <v>748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Lb8lLa/6YMC6wVuHhcWIlfXdK8l1X3LDh+uFI5FL3uzcAEvqWe4ItRNGZYQGJi6WgtViDbYrn9qCgCFACNvOg==" saltValue="bCwQQcjTDfPAPby6jk7n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540</v>
      </c>
      <c r="G54" s="104" t="s">
        <v>541</v>
      </c>
      <c r="H54" s="105" t="s">
        <v>542</v>
      </c>
    </row>
    <row r="55" spans="2:8" ht="52.5" customHeight="1">
      <c r="B55" s="106"/>
      <c r="C55" s="1269" t="s">
        <v>42</v>
      </c>
      <c r="D55" s="1269"/>
      <c r="E55" s="1270"/>
      <c r="F55" s="107">
        <v>553</v>
      </c>
      <c r="G55" s="107">
        <v>540</v>
      </c>
      <c r="H55" s="108">
        <v>444</v>
      </c>
    </row>
    <row r="56" spans="2:8" ht="52.5" customHeight="1">
      <c r="B56" s="109"/>
      <c r="C56" s="1271" t="s">
        <v>43</v>
      </c>
      <c r="D56" s="1271"/>
      <c r="E56" s="1272"/>
      <c r="F56" s="110">
        <v>332</v>
      </c>
      <c r="G56" s="110">
        <v>383</v>
      </c>
      <c r="H56" s="111">
        <v>383</v>
      </c>
    </row>
    <row r="57" spans="2:8" ht="53.25" customHeight="1">
      <c r="B57" s="109"/>
      <c r="C57" s="1273" t="s">
        <v>44</v>
      </c>
      <c r="D57" s="1273"/>
      <c r="E57" s="1274"/>
      <c r="F57" s="112">
        <v>430</v>
      </c>
      <c r="G57" s="112">
        <v>412</v>
      </c>
      <c r="H57" s="113">
        <v>368</v>
      </c>
    </row>
    <row r="58" spans="2:8" ht="45.75" customHeight="1">
      <c r="B58" s="114"/>
      <c r="C58" s="1261" t="s">
        <v>575</v>
      </c>
      <c r="D58" s="1262"/>
      <c r="E58" s="1263"/>
      <c r="F58" s="115">
        <v>118</v>
      </c>
      <c r="G58" s="115">
        <v>97</v>
      </c>
      <c r="H58" s="116">
        <v>89</v>
      </c>
    </row>
    <row r="59" spans="2:8" ht="45.75" customHeight="1">
      <c r="B59" s="114"/>
      <c r="C59" s="1261" t="s">
        <v>576</v>
      </c>
      <c r="D59" s="1262"/>
      <c r="E59" s="1263"/>
      <c r="F59" s="115">
        <v>102</v>
      </c>
      <c r="G59" s="115">
        <v>95</v>
      </c>
      <c r="H59" s="116">
        <v>87</v>
      </c>
    </row>
    <row r="60" spans="2:8" ht="45.75" customHeight="1">
      <c r="B60" s="114"/>
      <c r="C60" s="1261" t="s">
        <v>577</v>
      </c>
      <c r="D60" s="1262"/>
      <c r="E60" s="1263"/>
      <c r="F60" s="115">
        <v>79</v>
      </c>
      <c r="G60" s="115">
        <v>86</v>
      </c>
      <c r="H60" s="116">
        <v>68</v>
      </c>
    </row>
    <row r="61" spans="2:8" ht="45.75" customHeight="1">
      <c r="B61" s="114"/>
      <c r="C61" s="1261" t="s">
        <v>578</v>
      </c>
      <c r="D61" s="1262"/>
      <c r="E61" s="1263"/>
      <c r="F61" s="115">
        <v>51</v>
      </c>
      <c r="G61" s="115">
        <v>58</v>
      </c>
      <c r="H61" s="116">
        <v>54</v>
      </c>
    </row>
    <row r="62" spans="2:8" ht="45.75" customHeight="1" thickBot="1">
      <c r="B62" s="117"/>
      <c r="C62" s="1264" t="s">
        <v>579</v>
      </c>
      <c r="D62" s="1265"/>
      <c r="E62" s="1266"/>
      <c r="F62" s="118">
        <v>57</v>
      </c>
      <c r="G62" s="118">
        <v>51</v>
      </c>
      <c r="H62" s="119">
        <v>42</v>
      </c>
    </row>
    <row r="63" spans="2:8" ht="52.5" customHeight="1" thickBot="1">
      <c r="B63" s="120"/>
      <c r="C63" s="1267" t="s">
        <v>45</v>
      </c>
      <c r="D63" s="1267"/>
      <c r="E63" s="1268"/>
      <c r="F63" s="121">
        <v>1316</v>
      </c>
      <c r="G63" s="121">
        <v>1335</v>
      </c>
      <c r="H63" s="122">
        <v>1195</v>
      </c>
    </row>
    <row r="64" spans="2:8" ht="15" customHeight="1"/>
    <row r="65" ht="0" hidden="1" customHeight="1"/>
    <row r="66" ht="0" hidden="1" customHeight="1"/>
  </sheetData>
  <sheetProtection algorithmName="SHA-512" hashValue="CA8Ja0CxWYtcEskLCnA6Ddr7RtWgPbmslfkyyYFCyrNVn2xfhlLs4YNVXv0y3eQp5mIK3IwTQ4eNMKbzAVkiNg==" saltValue="s23a7Aeoe88BZTK5Btfl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592</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c r="B44" s="374"/>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c r="B45" s="374"/>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c r="B46" s="374"/>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c r="B47" s="374"/>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41.9</v>
      </c>
      <c r="CG51" s="1277"/>
      <c r="CH51" s="1277"/>
      <c r="CI51" s="1277"/>
      <c r="CJ51" s="1277"/>
      <c r="CK51" s="1277"/>
      <c r="CL51" s="1277"/>
      <c r="CM51" s="1277"/>
      <c r="CN51" s="1277">
        <v>38.700000000000003</v>
      </c>
      <c r="CO51" s="1277"/>
      <c r="CP51" s="1277"/>
      <c r="CQ51" s="1277"/>
      <c r="CR51" s="1277"/>
      <c r="CS51" s="1277"/>
      <c r="CT51" s="1277"/>
      <c r="CU51" s="1277"/>
      <c r="CV51" s="1277">
        <v>41.4</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59.2</v>
      </c>
      <c r="CG53" s="1277"/>
      <c r="CH53" s="1277"/>
      <c r="CI53" s="1277"/>
      <c r="CJ53" s="1277"/>
      <c r="CK53" s="1277"/>
      <c r="CL53" s="1277"/>
      <c r="CM53" s="1277"/>
      <c r="CN53" s="1277">
        <v>60.2</v>
      </c>
      <c r="CO53" s="1277"/>
      <c r="CP53" s="1277"/>
      <c r="CQ53" s="1277"/>
      <c r="CR53" s="1277"/>
      <c r="CS53" s="1277"/>
      <c r="CT53" s="1277"/>
      <c r="CU53" s="1277"/>
      <c r="CV53" s="1277">
        <v>59</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589</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57.9</v>
      </c>
      <c r="CO57" s="1277"/>
      <c r="CP57" s="1277"/>
      <c r="CQ57" s="1277"/>
      <c r="CR57" s="1277"/>
      <c r="CS57" s="1277"/>
      <c r="CT57" s="1277"/>
      <c r="CU57" s="1277"/>
      <c r="CV57" s="1277">
        <v>58.3</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v>68.2</v>
      </c>
      <c r="BQ73" s="1277"/>
      <c r="BR73" s="1277"/>
      <c r="BS73" s="1277"/>
      <c r="BT73" s="1277"/>
      <c r="BU73" s="1277"/>
      <c r="BV73" s="1277"/>
      <c r="BW73" s="1277"/>
      <c r="BX73" s="1277">
        <v>62.7</v>
      </c>
      <c r="BY73" s="1277"/>
      <c r="BZ73" s="1277"/>
      <c r="CA73" s="1277"/>
      <c r="CB73" s="1277"/>
      <c r="CC73" s="1277"/>
      <c r="CD73" s="1277"/>
      <c r="CE73" s="1277"/>
      <c r="CF73" s="1277">
        <v>41.9</v>
      </c>
      <c r="CG73" s="1277"/>
      <c r="CH73" s="1277"/>
      <c r="CI73" s="1277"/>
      <c r="CJ73" s="1277"/>
      <c r="CK73" s="1277"/>
      <c r="CL73" s="1277"/>
      <c r="CM73" s="1277"/>
      <c r="CN73" s="1277">
        <v>38.700000000000003</v>
      </c>
      <c r="CO73" s="1277"/>
      <c r="CP73" s="1277"/>
      <c r="CQ73" s="1277"/>
      <c r="CR73" s="1277"/>
      <c r="CS73" s="1277"/>
      <c r="CT73" s="1277"/>
      <c r="CU73" s="1277"/>
      <c r="CV73" s="1277">
        <v>41.4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591</v>
      </c>
      <c r="BC75" s="1280"/>
      <c r="BD75" s="1280"/>
      <c r="BE75" s="1280"/>
      <c r="BF75" s="1280"/>
      <c r="BG75" s="1280"/>
      <c r="BH75" s="1280"/>
      <c r="BI75" s="1280"/>
      <c r="BJ75" s="1280"/>
      <c r="BK75" s="1280"/>
      <c r="BL75" s="1280"/>
      <c r="BM75" s="1280"/>
      <c r="BN75" s="1280"/>
      <c r="BO75" s="1280"/>
      <c r="BP75" s="1277">
        <v>11.2</v>
      </c>
      <c r="BQ75" s="1277"/>
      <c r="BR75" s="1277"/>
      <c r="BS75" s="1277"/>
      <c r="BT75" s="1277"/>
      <c r="BU75" s="1277"/>
      <c r="BV75" s="1277"/>
      <c r="BW75" s="1277"/>
      <c r="BX75" s="1277">
        <v>10.5</v>
      </c>
      <c r="BY75" s="1277"/>
      <c r="BZ75" s="1277"/>
      <c r="CA75" s="1277"/>
      <c r="CB75" s="1277"/>
      <c r="CC75" s="1277"/>
      <c r="CD75" s="1277"/>
      <c r="CE75" s="1277"/>
      <c r="CF75" s="1277">
        <v>9.3000000000000007</v>
      </c>
      <c r="CG75" s="1277"/>
      <c r="CH75" s="1277"/>
      <c r="CI75" s="1277"/>
      <c r="CJ75" s="1277"/>
      <c r="CK75" s="1277"/>
      <c r="CL75" s="1277"/>
      <c r="CM75" s="1277"/>
      <c r="CN75" s="1277">
        <v>8.6</v>
      </c>
      <c r="CO75" s="1277"/>
      <c r="CP75" s="1277"/>
      <c r="CQ75" s="1277"/>
      <c r="CR75" s="1277"/>
      <c r="CS75" s="1277"/>
      <c r="CT75" s="1277"/>
      <c r="CU75" s="1277"/>
      <c r="CV75" s="1277">
        <v>8.6999999999999993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587</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591</v>
      </c>
      <c r="BC79" s="1280"/>
      <c r="BD79" s="1280"/>
      <c r="BE79" s="1280"/>
      <c r="BF79" s="1280"/>
      <c r="BG79" s="1280"/>
      <c r="BH79" s="1280"/>
      <c r="BI79" s="1280"/>
      <c r="BJ79" s="1280"/>
      <c r="BK79" s="1280"/>
      <c r="BL79" s="1280"/>
      <c r="BM79" s="1280"/>
      <c r="BN79" s="1280"/>
      <c r="BO79" s="1280"/>
      <c r="BP79" s="1277">
        <v>8.6</v>
      </c>
      <c r="BQ79" s="1277"/>
      <c r="BR79" s="1277"/>
      <c r="BS79" s="1277"/>
      <c r="BT79" s="1277"/>
      <c r="BU79" s="1277"/>
      <c r="BV79" s="1277"/>
      <c r="BW79" s="1277"/>
      <c r="BX79" s="1277">
        <v>7.7</v>
      </c>
      <c r="BY79" s="1277"/>
      <c r="BZ79" s="1277"/>
      <c r="CA79" s="1277"/>
      <c r="CB79" s="1277"/>
      <c r="CC79" s="1277"/>
      <c r="CD79" s="1277"/>
      <c r="CE79" s="1277"/>
      <c r="CF79" s="1277">
        <v>7.2</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U88WjvYLVjymXCajD1SBRG1GH6malY/Lljg7LYsDf3WY7Vt/HzOS5NLvcNV66kMOt03W+e3AKRnZ32Ib18v+g==" saltValue="syc4f2unLMCtr2w/Yl2nf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7" zoomScaleNormal="77"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DgZmRmc9MHH92RDS6zIq0r+6Cvy0XS6zGd5MY5NjLFlwQcT8SMD5P6UDZv7oddNh0rCM78US5i2pe6XHQ+OA==" saltValue="QsCRQiUPolmt8jdNiROR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EWTU3GEhCsXgG2YpOl+cCiL1aN+W0crGCp8RiOo065NQ/ymhuC5B99WCf7uS2w66z+mA6w4aY/Iuu9W/wpXg==" saltValue="wUAqM7E6CnNoWoDvotUP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185235</v>
      </c>
      <c r="E3" s="141"/>
      <c r="F3" s="142">
        <v>238802</v>
      </c>
      <c r="G3" s="143"/>
      <c r="H3" s="144"/>
    </row>
    <row r="4" spans="1:8">
      <c r="A4" s="145"/>
      <c r="B4" s="146"/>
      <c r="C4" s="147"/>
      <c r="D4" s="148">
        <v>154444</v>
      </c>
      <c r="E4" s="149"/>
      <c r="F4" s="150">
        <v>128562</v>
      </c>
      <c r="G4" s="151"/>
      <c r="H4" s="152"/>
    </row>
    <row r="5" spans="1:8">
      <c r="A5" s="133" t="s">
        <v>530</v>
      </c>
      <c r="B5" s="138"/>
      <c r="C5" s="139"/>
      <c r="D5" s="140">
        <v>188748</v>
      </c>
      <c r="E5" s="141"/>
      <c r="F5" s="142">
        <v>288550</v>
      </c>
      <c r="G5" s="143"/>
      <c r="H5" s="144"/>
    </row>
    <row r="6" spans="1:8">
      <c r="A6" s="145"/>
      <c r="B6" s="146"/>
      <c r="C6" s="147"/>
      <c r="D6" s="148">
        <v>151109</v>
      </c>
      <c r="E6" s="149"/>
      <c r="F6" s="150">
        <v>141525</v>
      </c>
      <c r="G6" s="151"/>
      <c r="H6" s="152"/>
    </row>
    <row r="7" spans="1:8">
      <c r="A7" s="133" t="s">
        <v>531</v>
      </c>
      <c r="B7" s="138"/>
      <c r="C7" s="139"/>
      <c r="D7" s="140">
        <v>184389</v>
      </c>
      <c r="E7" s="141"/>
      <c r="F7" s="142">
        <v>245039</v>
      </c>
      <c r="G7" s="143"/>
      <c r="H7" s="144"/>
    </row>
    <row r="8" spans="1:8">
      <c r="A8" s="145"/>
      <c r="B8" s="146"/>
      <c r="C8" s="147"/>
      <c r="D8" s="148">
        <v>154730</v>
      </c>
      <c r="E8" s="149"/>
      <c r="F8" s="150">
        <v>108922</v>
      </c>
      <c r="G8" s="151"/>
      <c r="H8" s="152"/>
    </row>
    <row r="9" spans="1:8">
      <c r="A9" s="133" t="s">
        <v>532</v>
      </c>
      <c r="B9" s="138"/>
      <c r="C9" s="139"/>
      <c r="D9" s="140">
        <v>189869</v>
      </c>
      <c r="E9" s="141"/>
      <c r="F9" s="142">
        <v>310300</v>
      </c>
      <c r="G9" s="143"/>
      <c r="H9" s="144"/>
    </row>
    <row r="10" spans="1:8">
      <c r="A10" s="145"/>
      <c r="B10" s="146"/>
      <c r="C10" s="147"/>
      <c r="D10" s="148">
        <v>148082</v>
      </c>
      <c r="E10" s="149"/>
      <c r="F10" s="150">
        <v>157576</v>
      </c>
      <c r="G10" s="151"/>
      <c r="H10" s="152"/>
    </row>
    <row r="11" spans="1:8">
      <c r="A11" s="133" t="s">
        <v>533</v>
      </c>
      <c r="B11" s="138"/>
      <c r="C11" s="139"/>
      <c r="D11" s="140">
        <v>148031</v>
      </c>
      <c r="E11" s="141"/>
      <c r="F11" s="142">
        <v>317319</v>
      </c>
      <c r="G11" s="143"/>
      <c r="H11" s="144"/>
    </row>
    <row r="12" spans="1:8">
      <c r="A12" s="145"/>
      <c r="B12" s="146"/>
      <c r="C12" s="153"/>
      <c r="D12" s="148">
        <v>105984</v>
      </c>
      <c r="E12" s="149"/>
      <c r="F12" s="150">
        <v>164214</v>
      </c>
      <c r="G12" s="151"/>
      <c r="H12" s="152"/>
    </row>
    <row r="13" spans="1:8">
      <c r="A13" s="133"/>
      <c r="B13" s="138"/>
      <c r="C13" s="154"/>
      <c r="D13" s="155">
        <v>179254</v>
      </c>
      <c r="E13" s="156"/>
      <c r="F13" s="157">
        <v>280002</v>
      </c>
      <c r="G13" s="158"/>
      <c r="H13" s="144"/>
    </row>
    <row r="14" spans="1:8">
      <c r="A14" s="145"/>
      <c r="B14" s="146"/>
      <c r="C14" s="147"/>
      <c r="D14" s="148">
        <v>142870</v>
      </c>
      <c r="E14" s="149"/>
      <c r="F14" s="150">
        <v>140160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5.1100000000000003</v>
      </c>
      <c r="C19" s="159">
        <f>ROUND(VALUE(SUBSTITUTE(実質収支比率等に係る経年分析!G$48,"▲","-")),2)</f>
        <v>5.33</v>
      </c>
      <c r="D19" s="159">
        <f>ROUND(VALUE(SUBSTITUTE(実質収支比率等に係る経年分析!H$48,"▲","-")),2)</f>
        <v>6.21</v>
      </c>
      <c r="E19" s="159">
        <f>ROUND(VALUE(SUBSTITUTE(実質収支比率等に係る経年分析!I$48,"▲","-")),2)</f>
        <v>5.58</v>
      </c>
      <c r="F19" s="159">
        <f>ROUND(VALUE(SUBSTITUTE(実質収支比率等に係る経年分析!J$48,"▲","-")),2)</f>
        <v>5.84</v>
      </c>
    </row>
    <row r="20" spans="1:11">
      <c r="A20" s="159" t="s">
        <v>49</v>
      </c>
      <c r="B20" s="159">
        <f>ROUND(VALUE(SUBSTITUTE(実質収支比率等に係る経年分析!F$47,"▲","-")),2)</f>
        <v>23.6</v>
      </c>
      <c r="C20" s="159">
        <f>ROUND(VALUE(SUBSTITUTE(実質収支比率等に係る経年分析!G$47,"▲","-")),2)</f>
        <v>23.62</v>
      </c>
      <c r="D20" s="159">
        <f>ROUND(VALUE(SUBSTITUTE(実質収支比率等に係る経年分析!H$47,"▲","-")),2)</f>
        <v>24.07</v>
      </c>
      <c r="E20" s="159">
        <f>ROUND(VALUE(SUBSTITUTE(実質収支比率等に係る経年分析!I$47,"▲","-")),2)</f>
        <v>24.28</v>
      </c>
      <c r="F20" s="159">
        <f>ROUND(VALUE(SUBSTITUTE(実質収支比率等に係る経年分析!J$47,"▲","-")),2)</f>
        <v>21.08</v>
      </c>
    </row>
    <row r="21" spans="1:11">
      <c r="A21" s="159" t="s">
        <v>50</v>
      </c>
      <c r="B21" s="159">
        <f>IF(ISNUMBER(VALUE(SUBSTITUTE(実質収支比率等に係る経年分析!F$49,"▲","-"))),ROUND(VALUE(SUBSTITUTE(実質収支比率等に係る経年分析!F$49,"▲","-")),2),NA())</f>
        <v>-1.53</v>
      </c>
      <c r="C21" s="159">
        <f>IF(ISNUMBER(VALUE(SUBSTITUTE(実質収支比率等に係る経年分析!G$49,"▲","-"))),ROUND(VALUE(SUBSTITUTE(実質収支比率等に係る経年分析!G$49,"▲","-")),2),NA())</f>
        <v>-0.91</v>
      </c>
      <c r="D21" s="159">
        <f>IF(ISNUMBER(VALUE(SUBSTITUTE(実質収支比率等に係る経年分析!H$49,"▲","-"))),ROUND(VALUE(SUBSTITUTE(実質収支比率等に係る経年分析!H$49,"▲","-")),2),NA())</f>
        <v>2.44</v>
      </c>
      <c r="E21" s="159">
        <f>IF(ISNUMBER(VALUE(SUBSTITUTE(実質収支比率等に係る経年分析!I$49,"▲","-"))),ROUND(VALUE(SUBSTITUTE(実質収支比率等に係る経年分析!I$49,"▲","-")),2),NA())</f>
        <v>-1.46</v>
      </c>
      <c r="F21" s="159">
        <f>IF(ISNUMBER(VALUE(SUBSTITUTE(実質収支比率等に係る経年分析!J$49,"▲","-"))),ROUND(VALUE(SUBSTITUTE(実質収支比率等に係る経年分析!J$49,"▲","-")),2),NA())</f>
        <v>-4.5599999999999996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合併浄化槽事業特別会計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0.57999999999999996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0.28000000000000003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0.28000000000000003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0.75</v>
      </c>
    </row>
    <row r="34" spans="1:16">
      <c r="A34" s="160" t="str">
        <f>IF(連結実質赤字比率に係る赤字・黒字の構成分析!C$36="",NA(),連結実質赤字比率に係る赤字・黒字の構成分析!C$36)</f>
        <v>介護サービス特別会計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1.1499999999999999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0.84</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0.56000000000000005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5.1100000000000003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5.84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311</v>
      </c>
      <c r="E42" s="161"/>
      <c r="F42" s="161"/>
      <c r="G42" s="161">
        <f>'実質公債費比率（分子）の構造'!L$52</f>
        <v>304</v>
      </c>
      <c r="H42" s="161"/>
      <c r="I42" s="161"/>
      <c r="J42" s="161">
        <f>'実質公債費比率（分子）の構造'!M$52</f>
        <v>301</v>
      </c>
      <c r="K42" s="161"/>
      <c r="L42" s="161"/>
      <c r="M42" s="161">
        <f>'実質公債費比率（分子）の構造'!N$52</f>
        <v>285</v>
      </c>
      <c r="N42" s="161"/>
      <c r="O42" s="161"/>
      <c r="P42" s="161">
        <f>'実質公債費比率（分子）の構造'!O$52</f>
        <v>310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51</v>
      </c>
      <c r="C44" s="161"/>
      <c r="D44" s="161"/>
      <c r="E44" s="161">
        <f>'実質公債費比率（分子）の構造'!L$50</f>
        <v>50</v>
      </c>
      <c r="F44" s="161"/>
      <c r="G44" s="161"/>
      <c r="H44" s="161">
        <f>'実質公債費比率（分子）の構造'!M$50</f>
        <v>48</v>
      </c>
      <c r="I44" s="161"/>
      <c r="J44" s="161"/>
      <c r="K44" s="161">
        <f>'実質公債費比率（分子）の構造'!N$50</f>
        <v>47</v>
      </c>
      <c r="L44" s="161"/>
      <c r="M44" s="161"/>
      <c r="N44" s="161">
        <f>'実質公債費比率（分子）の構造'!O$50</f>
        <v>45</v>
      </c>
      <c r="O44" s="161"/>
      <c r="P44" s="161"/>
    </row>
    <row r="45" spans="1:16">
      <c r="A45" s="161" t="s">
        <v>60</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2</v>
      </c>
      <c r="L45" s="161"/>
      <c r="M45" s="161"/>
      <c r="N45" s="161">
        <f>'実質公債費比率（分子）の構造'!O$49</f>
        <v>2</v>
      </c>
      <c r="O45" s="161"/>
      <c r="P45" s="161"/>
    </row>
    <row r="46" spans="1:16">
      <c r="A46" s="161" t="s">
        <v>61</v>
      </c>
      <c r="B46" s="161">
        <f>'実質公債費比率（分子）の構造'!K$48</f>
        <v>96</v>
      </c>
      <c r="C46" s="161"/>
      <c r="D46" s="161"/>
      <c r="E46" s="161">
        <f>'実質公債費比率（分子）の構造'!L$48</f>
        <v>97</v>
      </c>
      <c r="F46" s="161"/>
      <c r="G46" s="161"/>
      <c r="H46" s="161">
        <f>'実質公債費比率（分子）の構造'!M$48</f>
        <v>96</v>
      </c>
      <c r="I46" s="161"/>
      <c r="J46" s="161"/>
      <c r="K46" s="161">
        <f>'実質公債費比率（分子）の構造'!N$48</f>
        <v>108</v>
      </c>
      <c r="L46" s="161"/>
      <c r="M46" s="161"/>
      <c r="N46" s="161">
        <f>'実質公債費比率（分子）の構造'!O$48</f>
        <v>126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362</v>
      </c>
      <c r="C49" s="161"/>
      <c r="D49" s="161"/>
      <c r="E49" s="161">
        <f>'実質公債費比率（分子）の構造'!L$45</f>
        <v>339</v>
      </c>
      <c r="F49" s="161"/>
      <c r="G49" s="161"/>
      <c r="H49" s="161">
        <f>'実質公債費比率（分子）の構造'!M$45</f>
        <v>322</v>
      </c>
      <c r="I49" s="161"/>
      <c r="J49" s="161"/>
      <c r="K49" s="161">
        <f>'実質公債費比率（分子）の構造'!N$45</f>
        <v>284</v>
      </c>
      <c r="L49" s="161"/>
      <c r="M49" s="161"/>
      <c r="N49" s="161">
        <f>'実質公債費比率（分子）の構造'!O$45</f>
        <v>313</v>
      </c>
      <c r="O49" s="161"/>
      <c r="P49" s="161"/>
    </row>
    <row r="50" spans="1:16">
      <c r="A50" s="161" t="s">
        <v>65</v>
      </c>
      <c r="B50" s="161" t="e">
        <f>NA()</f>
        <v>#N/A</v>
      </c>
      <c r="C50" s="161">
        <f>IF(ISNUMBER('実質公債費比率（分子）の構造'!K$53),'実質公債費比率（分子）の構造'!K$53,NA())</f>
        <v>201</v>
      </c>
      <c r="D50" s="161" t="e">
        <f>NA()</f>
        <v>#N/A</v>
      </c>
      <c r="E50" s="161" t="e">
        <f>NA()</f>
        <v>#N/A</v>
      </c>
      <c r="F50" s="161">
        <f>IF(ISNUMBER('実質公債費比率（分子）の構造'!L$53),'実質公債費比率（分子）の構造'!L$53,NA())</f>
        <v>185</v>
      </c>
      <c r="G50" s="161" t="e">
        <f>NA()</f>
        <v>#N/A</v>
      </c>
      <c r="H50" s="161" t="e">
        <f>NA()</f>
        <v>#N/A</v>
      </c>
      <c r="I50" s="161">
        <f>IF(ISNUMBER('実質公債費比率（分子）の構造'!M$53),'実質公債費比率（分子）の構造'!M$53,NA())</f>
        <v>168</v>
      </c>
      <c r="J50" s="161" t="e">
        <f>NA()</f>
        <v>#N/A</v>
      </c>
      <c r="K50" s="161" t="e">
        <f>NA()</f>
        <v>#N/A</v>
      </c>
      <c r="L50" s="161">
        <f>IF(ISNUMBER('実質公債費比率（分子）の構造'!N$53),'実質公債費比率（分子）の構造'!N$53,NA())</f>
        <v>156</v>
      </c>
      <c r="M50" s="161" t="e">
        <f>NA()</f>
        <v>#N/A</v>
      </c>
      <c r="N50" s="161" t="e">
        <f>NA()</f>
        <v>#N/A</v>
      </c>
      <c r="O50" s="161">
        <f>IF(ISNUMBER('実質公債費比率（分子）の構造'!O$53),'実質公債費比率（分子）の構造'!O$53,NA())</f>
        <v>176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3525</v>
      </c>
      <c r="E56" s="160"/>
      <c r="F56" s="160"/>
      <c r="G56" s="160">
        <f>'将来負担比率（分子）の構造'!J$52</f>
        <v>3566</v>
      </c>
      <c r="H56" s="160"/>
      <c r="I56" s="160"/>
      <c r="J56" s="160">
        <f>'将来負担比率（分子）の構造'!K$52</f>
        <v>3673</v>
      </c>
      <c r="K56" s="160"/>
      <c r="L56" s="160"/>
      <c r="M56" s="160">
        <f>'将来負担比率（分子）の構造'!L$52</f>
        <v>3635</v>
      </c>
      <c r="N56" s="160"/>
      <c r="O56" s="160"/>
      <c r="P56" s="160">
        <f>'将来負担比率（分子）の構造'!M$52</f>
        <v>3577</v>
      </c>
    </row>
    <row r="57" spans="1:16">
      <c r="A57" s="160" t="s">
        <v>36</v>
      </c>
      <c r="B57" s="160"/>
      <c r="C57" s="160"/>
      <c r="D57" s="160">
        <f>'将来負担比率（分子）の構造'!I$51</f>
        <v>18</v>
      </c>
      <c r="E57" s="160"/>
      <c r="F57" s="160"/>
      <c r="G57" s="160">
        <f>'将来負担比率（分子）の構造'!J$51</f>
        <v>13</v>
      </c>
      <c r="H57" s="160"/>
      <c r="I57" s="160"/>
      <c r="J57" s="160">
        <f>'将来負担比率（分子）の構造'!K$51</f>
        <v>10</v>
      </c>
      <c r="K57" s="160"/>
      <c r="L57" s="160"/>
      <c r="M57" s="160">
        <f>'将来負担比率（分子）の構造'!L$51</f>
        <v>6</v>
      </c>
      <c r="N57" s="160"/>
      <c r="O57" s="160"/>
      <c r="P57" s="160">
        <f>'将来負担比率（分子）の構造'!M$51</f>
        <v>4</v>
      </c>
    </row>
    <row r="58" spans="1:16">
      <c r="A58" s="160" t="s">
        <v>35</v>
      </c>
      <c r="B58" s="160"/>
      <c r="C58" s="160"/>
      <c r="D58" s="160">
        <f>'将来負担比率（分子）の構造'!I$50</f>
        <v>1290</v>
      </c>
      <c r="E58" s="160"/>
      <c r="F58" s="160"/>
      <c r="G58" s="160">
        <f>'将来負担比率（分子）の構造'!J$50</f>
        <v>1296</v>
      </c>
      <c r="H58" s="160"/>
      <c r="I58" s="160"/>
      <c r="J58" s="160">
        <f>'将来負担比率（分子）の構造'!K$50</f>
        <v>1446</v>
      </c>
      <c r="K58" s="160"/>
      <c r="L58" s="160"/>
      <c r="M58" s="160">
        <f>'将来負担比率（分子）の構造'!L$50</f>
        <v>1465</v>
      </c>
      <c r="N58" s="160"/>
      <c r="O58" s="160"/>
      <c r="P58" s="160">
        <f>'将来負担比率（分子）の構造'!M$50</f>
        <v>1343</v>
      </c>
    </row>
    <row r="59" spans="1:16">
      <c r="A59" s="160" t="s">
        <v>33</v>
      </c>
      <c r="B59" s="160">
        <f>'将来負担比率（分子）の構造'!I$49</f>
        <v>4</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347</v>
      </c>
      <c r="C61" s="160"/>
      <c r="D61" s="160"/>
      <c r="E61" s="160">
        <f>'将来負担比率（分子）の構造'!J$46</f>
        <v>301</v>
      </c>
      <c r="F61" s="160"/>
      <c r="G61" s="160"/>
      <c r="H61" s="160">
        <f>'将来負担比率（分子）の構造'!K$46</f>
        <v>248</v>
      </c>
      <c r="I61" s="160"/>
      <c r="J61" s="160"/>
      <c r="K61" s="160">
        <f>'将来負担比率（分子）の構造'!L$46</f>
        <v>208</v>
      </c>
      <c r="L61" s="160"/>
      <c r="M61" s="160"/>
      <c r="N61" s="160">
        <f>'将来負担比率（分子）の構造'!M$46</f>
        <v>168</v>
      </c>
      <c r="O61" s="160"/>
      <c r="P61" s="160"/>
    </row>
    <row r="62" spans="1:16">
      <c r="A62" s="160" t="s">
        <v>29</v>
      </c>
      <c r="B62" s="160">
        <f>'将来負担比率（分子）の構造'!I$45</f>
        <v>595</v>
      </c>
      <c r="C62" s="160"/>
      <c r="D62" s="160"/>
      <c r="E62" s="160">
        <f>'将来負担比率（分子）の構造'!J$45</f>
        <v>533</v>
      </c>
      <c r="F62" s="160"/>
      <c r="G62" s="160"/>
      <c r="H62" s="160">
        <f>'将来負担比率（分子）の構造'!K$45</f>
        <v>481</v>
      </c>
      <c r="I62" s="160"/>
      <c r="J62" s="160"/>
      <c r="K62" s="160">
        <f>'将来負担比率（分子）の構造'!L$45</f>
        <v>464</v>
      </c>
      <c r="L62" s="160"/>
      <c r="M62" s="160"/>
      <c r="N62" s="160">
        <f>'将来負担比率（分子）の構造'!M$45</f>
        <v>429</v>
      </c>
      <c r="O62" s="160"/>
      <c r="P62" s="160"/>
    </row>
    <row r="63" spans="1:16">
      <c r="A63" s="160" t="s">
        <v>28</v>
      </c>
      <c r="B63" s="160">
        <f>'将来負担比率（分子）の構造'!I$44</f>
        <v>14</v>
      </c>
      <c r="C63" s="160"/>
      <c r="D63" s="160"/>
      <c r="E63" s="160">
        <f>'将来負担比率（分子）の構造'!J$44</f>
        <v>11</v>
      </c>
      <c r="F63" s="160"/>
      <c r="G63" s="160"/>
      <c r="H63" s="160">
        <f>'将来負担比率（分子）の構造'!K$44</f>
        <v>9</v>
      </c>
      <c r="I63" s="160"/>
      <c r="J63" s="160"/>
      <c r="K63" s="160">
        <f>'将来負担比率（分子）の構造'!L$44</f>
        <v>7</v>
      </c>
      <c r="L63" s="160"/>
      <c r="M63" s="160"/>
      <c r="N63" s="160">
        <f>'将来負担比率（分子）の構造'!M$44</f>
        <v>5</v>
      </c>
      <c r="O63" s="160"/>
      <c r="P63" s="160"/>
    </row>
    <row r="64" spans="1:16">
      <c r="A64" s="160" t="s">
        <v>27</v>
      </c>
      <c r="B64" s="160">
        <f>'将来負担比率（分子）の構造'!I$43</f>
        <v>1948</v>
      </c>
      <c r="C64" s="160"/>
      <c r="D64" s="160"/>
      <c r="E64" s="160">
        <f>'将来負担比率（分子）の構造'!J$43</f>
        <v>1982</v>
      </c>
      <c r="F64" s="160"/>
      <c r="G64" s="160"/>
      <c r="H64" s="160">
        <f>'将来負担比率（分子）の構造'!K$43</f>
        <v>1919</v>
      </c>
      <c r="I64" s="160"/>
      <c r="J64" s="160"/>
      <c r="K64" s="160">
        <f>'将来負担比率（分子）の構造'!L$43</f>
        <v>1926</v>
      </c>
      <c r="L64" s="160"/>
      <c r="M64" s="160"/>
      <c r="N64" s="160">
        <f>'将来負担比率（分子）の構造'!M$43</f>
        <v>1895</v>
      </c>
      <c r="O64" s="160"/>
      <c r="P64" s="160"/>
    </row>
    <row r="65" spans="1:16">
      <c r="A65" s="160" t="s">
        <v>26</v>
      </c>
      <c r="B65" s="160">
        <f>'将来負担比率（分子）の構造'!I$42</f>
        <v>218</v>
      </c>
      <c r="C65" s="160"/>
      <c r="D65" s="160"/>
      <c r="E65" s="160">
        <f>'将来負担比率（分子）の構造'!J$42</f>
        <v>174</v>
      </c>
      <c r="F65" s="160"/>
      <c r="G65" s="160"/>
      <c r="H65" s="160">
        <f>'将来負担比率（分子）の構造'!K$42</f>
        <v>130</v>
      </c>
      <c r="I65" s="160"/>
      <c r="J65" s="160"/>
      <c r="K65" s="160">
        <f>'将来負担比率（分子）の構造'!L$42</f>
        <v>86</v>
      </c>
      <c r="L65" s="160"/>
      <c r="M65" s="160"/>
      <c r="N65" s="160">
        <f>'将来負担比率（分子）の構造'!M$42</f>
        <v>42</v>
      </c>
      <c r="O65" s="160"/>
      <c r="P65" s="160"/>
    </row>
    <row r="66" spans="1:16">
      <c r="A66" s="160" t="s">
        <v>25</v>
      </c>
      <c r="B66" s="160">
        <f>'将来負担比率（分子）の構造'!I$41</f>
        <v>3069</v>
      </c>
      <c r="C66" s="160"/>
      <c r="D66" s="160"/>
      <c r="E66" s="160">
        <f>'将来負担比率（分子）の構造'!J$41</f>
        <v>3075</v>
      </c>
      <c r="F66" s="160"/>
      <c r="G66" s="160"/>
      <c r="H66" s="160">
        <f>'将来負担比率（分子）の構造'!K$41</f>
        <v>3183</v>
      </c>
      <c r="I66" s="160"/>
      <c r="J66" s="160"/>
      <c r="K66" s="160">
        <f>'将来負担比率（分子）の構造'!L$41</f>
        <v>3168</v>
      </c>
      <c r="L66" s="160"/>
      <c r="M66" s="160"/>
      <c r="N66" s="160">
        <f>'将来負担比率（分子）の構造'!M$41</f>
        <v>3133</v>
      </c>
      <c r="O66" s="160"/>
      <c r="P66" s="160"/>
    </row>
    <row r="67" spans="1:16">
      <c r="A67" s="160" t="s">
        <v>69</v>
      </c>
      <c r="B67" s="160" t="e">
        <f>NA()</f>
        <v>#N/A</v>
      </c>
      <c r="C67" s="160">
        <f>IF(ISNUMBER('将来負担比率（分子）の構造'!I$53), IF('将来負担比率（分子）の構造'!I$53 &lt; 0, 0, '将来負担比率（分子）の構造'!I$53), NA())</f>
        <v>1362</v>
      </c>
      <c r="D67" s="160" t="e">
        <f>NA()</f>
        <v>#N/A</v>
      </c>
      <c r="E67" s="160" t="e">
        <f>NA()</f>
        <v>#N/A</v>
      </c>
      <c r="F67" s="160">
        <f>IF(ISNUMBER('将来負担比率（分子）の構造'!J$53), IF('将来負担比率（分子）の構造'!J$53 &lt; 0, 0, '将来負担比率（分子）の構造'!J$53), NA())</f>
        <v>1201</v>
      </c>
      <c r="G67" s="160" t="e">
        <f>NA()</f>
        <v>#N/A</v>
      </c>
      <c r="H67" s="160" t="e">
        <f>NA()</f>
        <v>#N/A</v>
      </c>
      <c r="I67" s="160">
        <f>IF(ISNUMBER('将来負担比率（分子）の構造'!K$53), IF('将来負担比率（分子）の構造'!K$53 &lt; 0, 0, '将来負担比率（分子）の構造'!K$53), NA())</f>
        <v>841</v>
      </c>
      <c r="J67" s="160" t="e">
        <f>NA()</f>
        <v>#N/A</v>
      </c>
      <c r="K67" s="160" t="e">
        <f>NA()</f>
        <v>#N/A</v>
      </c>
      <c r="L67" s="160">
        <f>IF(ISNUMBER('将来負担比率（分子）の構造'!L$53), IF('将来負担比率（分子）の構造'!L$53 &lt; 0, 0, '将来負担比率（分子）の構造'!L$53), NA())</f>
        <v>754</v>
      </c>
      <c r="M67" s="160" t="e">
        <f>NA()</f>
        <v>#N/A</v>
      </c>
      <c r="N67" s="160" t="e">
        <f>NA()</f>
        <v>#N/A</v>
      </c>
      <c r="O67" s="160">
        <f>IF(ISNUMBER('将来負担比率（分子）の構造'!M$53), IF('将来負担比率（分子）の構造'!M$53 &lt; 0, 0, '将来負担比率（分子）の構造'!M$53), NA())</f>
        <v>748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553</v>
      </c>
      <c r="C72" s="164">
        <f>基金残高に係る経年分析!G55</f>
        <v>540</v>
      </c>
      <c r="D72" s="164">
        <f>基金残高に係る経年分析!H55</f>
        <v>444</v>
      </c>
    </row>
    <row r="73" spans="1:16">
      <c r="A73" s="163" t="s">
        <v>72</v>
      </c>
      <c r="B73" s="164">
        <f>基金残高に係る経年分析!F56</f>
        <v>332</v>
      </c>
      <c r="C73" s="164">
        <f>基金残高に係る経年分析!G56</f>
        <v>383</v>
      </c>
      <c r="D73" s="164">
        <f>基金残高に係る経年分析!H56</f>
        <v>383</v>
      </c>
    </row>
    <row r="74" spans="1:16">
      <c r="A74" s="163" t="s">
        <v>73</v>
      </c>
      <c r="B74" s="164">
        <f>基金残高に係る経年分析!F57</f>
        <v>430</v>
      </c>
      <c r="C74" s="164">
        <f>基金残高に係る経年分析!G57</f>
        <v>412</v>
      </c>
      <c r="D74" s="164">
        <f>基金残高に係る経年分析!H57</f>
        <v>368</v>
      </c>
    </row>
  </sheetData>
  <sheetProtection algorithmName="SHA-512" hashValue="0d+6YBZT59njo/MzF89+qc8iM2u0FE1ohpQtvBMFgf9OYC+aj9dIwa+kw11KOhJQWtfXxtk0xjf/jDefcSREjQ==" saltValue="S4qCf2PUfCeTHzhFRwNP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222714</v>
      </c>
      <c r="S5" s="649"/>
      <c r="T5" s="649"/>
      <c r="U5" s="649"/>
      <c r="V5" s="649"/>
      <c r="W5" s="649"/>
      <c r="X5" s="649"/>
      <c r="Y5" s="650"/>
      <c r="Z5" s="651">
        <v>6.2</v>
      </c>
      <c r="AA5" s="651"/>
      <c r="AB5" s="651"/>
      <c r="AC5" s="651"/>
      <c r="AD5" s="652">
        <v>222714</v>
      </c>
      <c r="AE5" s="652"/>
      <c r="AF5" s="652"/>
      <c r="AG5" s="652"/>
      <c r="AH5" s="652"/>
      <c r="AI5" s="652"/>
      <c r="AJ5" s="652"/>
      <c r="AK5" s="652"/>
      <c r="AL5" s="653">
        <v>10.9</v>
      </c>
      <c r="AM5" s="654"/>
      <c r="AN5" s="654"/>
      <c r="AO5" s="655"/>
      <c r="AP5" s="645" t="s">
        <v>221</v>
      </c>
      <c r="AQ5" s="646"/>
      <c r="AR5" s="646"/>
      <c r="AS5" s="646"/>
      <c r="AT5" s="646"/>
      <c r="AU5" s="646"/>
      <c r="AV5" s="646"/>
      <c r="AW5" s="646"/>
      <c r="AX5" s="646"/>
      <c r="AY5" s="646"/>
      <c r="AZ5" s="646"/>
      <c r="BA5" s="646"/>
      <c r="BB5" s="646"/>
      <c r="BC5" s="646"/>
      <c r="BD5" s="646"/>
      <c r="BE5" s="646"/>
      <c r="BF5" s="647"/>
      <c r="BG5" s="659">
        <v>214029</v>
      </c>
      <c r="BH5" s="660"/>
      <c r="BI5" s="660"/>
      <c r="BJ5" s="660"/>
      <c r="BK5" s="660"/>
      <c r="BL5" s="660"/>
      <c r="BM5" s="660"/>
      <c r="BN5" s="661"/>
      <c r="BO5" s="662">
        <v>96.1</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39233</v>
      </c>
      <c r="S6" s="660"/>
      <c r="T6" s="660"/>
      <c r="U6" s="660"/>
      <c r="V6" s="660"/>
      <c r="W6" s="660"/>
      <c r="X6" s="660"/>
      <c r="Y6" s="661"/>
      <c r="Z6" s="662">
        <v>1.1000000000000001</v>
      </c>
      <c r="AA6" s="662"/>
      <c r="AB6" s="662"/>
      <c r="AC6" s="662"/>
      <c r="AD6" s="663">
        <v>39233</v>
      </c>
      <c r="AE6" s="663"/>
      <c r="AF6" s="663"/>
      <c r="AG6" s="663"/>
      <c r="AH6" s="663"/>
      <c r="AI6" s="663"/>
      <c r="AJ6" s="663"/>
      <c r="AK6" s="663"/>
      <c r="AL6" s="664">
        <v>1.9</v>
      </c>
      <c r="AM6" s="665"/>
      <c r="AN6" s="665"/>
      <c r="AO6" s="666"/>
      <c r="AP6" s="656" t="s">
        <v>227</v>
      </c>
      <c r="AQ6" s="657"/>
      <c r="AR6" s="657"/>
      <c r="AS6" s="657"/>
      <c r="AT6" s="657"/>
      <c r="AU6" s="657"/>
      <c r="AV6" s="657"/>
      <c r="AW6" s="657"/>
      <c r="AX6" s="657"/>
      <c r="AY6" s="657"/>
      <c r="AZ6" s="657"/>
      <c r="BA6" s="657"/>
      <c r="BB6" s="657"/>
      <c r="BC6" s="657"/>
      <c r="BD6" s="657"/>
      <c r="BE6" s="657"/>
      <c r="BF6" s="658"/>
      <c r="BG6" s="659">
        <v>214029</v>
      </c>
      <c r="BH6" s="660"/>
      <c r="BI6" s="660"/>
      <c r="BJ6" s="660"/>
      <c r="BK6" s="660"/>
      <c r="BL6" s="660"/>
      <c r="BM6" s="660"/>
      <c r="BN6" s="661"/>
      <c r="BO6" s="662">
        <v>96.1</v>
      </c>
      <c r="BP6" s="662"/>
      <c r="BQ6" s="662"/>
      <c r="BR6" s="662"/>
      <c r="BS6" s="663" t="s">
        <v>123</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63394</v>
      </c>
      <c r="CS6" s="660"/>
      <c r="CT6" s="660"/>
      <c r="CU6" s="660"/>
      <c r="CV6" s="660"/>
      <c r="CW6" s="660"/>
      <c r="CX6" s="660"/>
      <c r="CY6" s="661"/>
      <c r="CZ6" s="653">
        <v>1.8</v>
      </c>
      <c r="DA6" s="654"/>
      <c r="DB6" s="654"/>
      <c r="DC6" s="673"/>
      <c r="DD6" s="668" t="s">
        <v>133</v>
      </c>
      <c r="DE6" s="660"/>
      <c r="DF6" s="660"/>
      <c r="DG6" s="660"/>
      <c r="DH6" s="660"/>
      <c r="DI6" s="660"/>
      <c r="DJ6" s="660"/>
      <c r="DK6" s="660"/>
      <c r="DL6" s="660"/>
      <c r="DM6" s="660"/>
      <c r="DN6" s="660"/>
      <c r="DO6" s="660"/>
      <c r="DP6" s="661"/>
      <c r="DQ6" s="668">
        <v>63394</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381</v>
      </c>
      <c r="S7" s="660"/>
      <c r="T7" s="660"/>
      <c r="U7" s="660"/>
      <c r="V7" s="660"/>
      <c r="W7" s="660"/>
      <c r="X7" s="660"/>
      <c r="Y7" s="661"/>
      <c r="Z7" s="662">
        <v>0</v>
      </c>
      <c r="AA7" s="662"/>
      <c r="AB7" s="662"/>
      <c r="AC7" s="662"/>
      <c r="AD7" s="663">
        <v>381</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77990</v>
      </c>
      <c r="BH7" s="660"/>
      <c r="BI7" s="660"/>
      <c r="BJ7" s="660"/>
      <c r="BK7" s="660"/>
      <c r="BL7" s="660"/>
      <c r="BM7" s="660"/>
      <c r="BN7" s="661"/>
      <c r="BO7" s="662">
        <v>35</v>
      </c>
      <c r="BP7" s="662"/>
      <c r="BQ7" s="662"/>
      <c r="BR7" s="662"/>
      <c r="BS7" s="663" t="s">
        <v>222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515785</v>
      </c>
      <c r="CS7" s="660"/>
      <c r="CT7" s="660"/>
      <c r="CU7" s="660"/>
      <c r="CV7" s="660"/>
      <c r="CW7" s="660"/>
      <c r="CX7" s="660"/>
      <c r="CY7" s="661"/>
      <c r="CZ7" s="662">
        <v>14.9</v>
      </c>
      <c r="DA7" s="662"/>
      <c r="DB7" s="662"/>
      <c r="DC7" s="662"/>
      <c r="DD7" s="668">
        <v>20395</v>
      </c>
      <c r="DE7" s="660"/>
      <c r="DF7" s="660"/>
      <c r="DG7" s="660"/>
      <c r="DH7" s="660"/>
      <c r="DI7" s="660"/>
      <c r="DJ7" s="660"/>
      <c r="DK7" s="660"/>
      <c r="DL7" s="660"/>
      <c r="DM7" s="660"/>
      <c r="DN7" s="660"/>
      <c r="DO7" s="660"/>
      <c r="DP7" s="661"/>
      <c r="DQ7" s="668">
        <v>454086</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499</v>
      </c>
      <c r="S8" s="660"/>
      <c r="T8" s="660"/>
      <c r="U8" s="660"/>
      <c r="V8" s="660"/>
      <c r="W8" s="660"/>
      <c r="X8" s="660"/>
      <c r="Y8" s="661"/>
      <c r="Z8" s="662">
        <v>0</v>
      </c>
      <c r="AA8" s="662"/>
      <c r="AB8" s="662"/>
      <c r="AC8" s="662"/>
      <c r="AD8" s="663">
        <v>499</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4955</v>
      </c>
      <c r="BH8" s="660"/>
      <c r="BI8" s="660"/>
      <c r="BJ8" s="660"/>
      <c r="BK8" s="660"/>
      <c r="BL8" s="660"/>
      <c r="BM8" s="660"/>
      <c r="BN8" s="661"/>
      <c r="BO8" s="662">
        <v>2.2000000000000002</v>
      </c>
      <c r="BP8" s="662"/>
      <c r="BQ8" s="662"/>
      <c r="BR8" s="662"/>
      <c r="BS8" s="668" t="s">
        <v>222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618653</v>
      </c>
      <c r="CS8" s="660"/>
      <c r="CT8" s="660"/>
      <c r="CU8" s="660"/>
      <c r="CV8" s="660"/>
      <c r="CW8" s="660"/>
      <c r="CX8" s="660"/>
      <c r="CY8" s="661"/>
      <c r="CZ8" s="662">
        <v>17.8</v>
      </c>
      <c r="DA8" s="662"/>
      <c r="DB8" s="662"/>
      <c r="DC8" s="662"/>
      <c r="DD8" s="668" t="s">
        <v>222</v>
      </c>
      <c r="DE8" s="660"/>
      <c r="DF8" s="660"/>
      <c r="DG8" s="660"/>
      <c r="DH8" s="660"/>
      <c r="DI8" s="660"/>
      <c r="DJ8" s="660"/>
      <c r="DK8" s="660"/>
      <c r="DL8" s="660"/>
      <c r="DM8" s="660"/>
      <c r="DN8" s="660"/>
      <c r="DO8" s="660"/>
      <c r="DP8" s="661"/>
      <c r="DQ8" s="668">
        <v>400009</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465</v>
      </c>
      <c r="S9" s="660"/>
      <c r="T9" s="660"/>
      <c r="U9" s="660"/>
      <c r="V9" s="660"/>
      <c r="W9" s="660"/>
      <c r="X9" s="660"/>
      <c r="Y9" s="661"/>
      <c r="Z9" s="662">
        <v>0</v>
      </c>
      <c r="AA9" s="662"/>
      <c r="AB9" s="662"/>
      <c r="AC9" s="662"/>
      <c r="AD9" s="663">
        <v>465</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65089</v>
      </c>
      <c r="BH9" s="660"/>
      <c r="BI9" s="660"/>
      <c r="BJ9" s="660"/>
      <c r="BK9" s="660"/>
      <c r="BL9" s="660"/>
      <c r="BM9" s="660"/>
      <c r="BN9" s="661"/>
      <c r="BO9" s="662">
        <v>29.2</v>
      </c>
      <c r="BP9" s="662"/>
      <c r="BQ9" s="662"/>
      <c r="BR9" s="662"/>
      <c r="BS9" s="668" t="s">
        <v>133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348643</v>
      </c>
      <c r="CS9" s="660"/>
      <c r="CT9" s="660"/>
      <c r="CU9" s="660"/>
      <c r="CV9" s="660"/>
      <c r="CW9" s="660"/>
      <c r="CX9" s="660"/>
      <c r="CY9" s="661"/>
      <c r="CZ9" s="662">
        <v>10</v>
      </c>
      <c r="DA9" s="662"/>
      <c r="DB9" s="662"/>
      <c r="DC9" s="662"/>
      <c r="DD9" s="668">
        <v>3166</v>
      </c>
      <c r="DE9" s="660"/>
      <c r="DF9" s="660"/>
      <c r="DG9" s="660"/>
      <c r="DH9" s="660"/>
      <c r="DI9" s="660"/>
      <c r="DJ9" s="660"/>
      <c r="DK9" s="660"/>
      <c r="DL9" s="660"/>
      <c r="DM9" s="660"/>
      <c r="DN9" s="660"/>
      <c r="DO9" s="660"/>
      <c r="DP9" s="661"/>
      <c r="DQ9" s="668">
        <v>164237</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222</v>
      </c>
      <c r="AA10" s="662"/>
      <c r="AB10" s="662"/>
      <c r="AC10" s="662"/>
      <c r="AD10" s="663" t="s">
        <v>222</v>
      </c>
      <c r="AE10" s="663"/>
      <c r="AF10" s="663"/>
      <c r="AG10" s="663"/>
      <c r="AH10" s="663"/>
      <c r="AI10" s="663"/>
      <c r="AJ10" s="663"/>
      <c r="AK10" s="663"/>
      <c r="AL10" s="664" t="s">
        <v>222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5187</v>
      </c>
      <c r="BH10" s="660"/>
      <c r="BI10" s="660"/>
      <c r="BJ10" s="660"/>
      <c r="BK10" s="660"/>
      <c r="BL10" s="660"/>
      <c r="BM10" s="660"/>
      <c r="BN10" s="661"/>
      <c r="BO10" s="662">
        <v>2.2999999999999998</v>
      </c>
      <c r="BP10" s="662"/>
      <c r="BQ10" s="662"/>
      <c r="BR10" s="662"/>
      <c r="BS10" s="668" t="s">
        <v>222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222</v>
      </c>
      <c r="CS10" s="660"/>
      <c r="CT10" s="660"/>
      <c r="CU10" s="660"/>
      <c r="CV10" s="660"/>
      <c r="CW10" s="660"/>
      <c r="CX10" s="660"/>
      <c r="CY10" s="661"/>
      <c r="CZ10" s="662" t="s">
        <v>222</v>
      </c>
      <c r="DA10" s="662"/>
      <c r="DB10" s="662"/>
      <c r="DC10" s="662"/>
      <c r="DD10" s="668" t="s">
        <v>222</v>
      </c>
      <c r="DE10" s="660"/>
      <c r="DF10" s="660"/>
      <c r="DG10" s="660"/>
      <c r="DH10" s="660"/>
      <c r="DI10" s="660"/>
      <c r="DJ10" s="660"/>
      <c r="DK10" s="660"/>
      <c r="DL10" s="660"/>
      <c r="DM10" s="660"/>
      <c r="DN10" s="660"/>
      <c r="DO10" s="660"/>
      <c r="DP10" s="661"/>
      <c r="DQ10" s="668" t="s">
        <v>222</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222</v>
      </c>
      <c r="S11" s="660"/>
      <c r="T11" s="660"/>
      <c r="U11" s="660"/>
      <c r="V11" s="660"/>
      <c r="W11" s="660"/>
      <c r="X11" s="660"/>
      <c r="Y11" s="661"/>
      <c r="Z11" s="662" t="s">
        <v>222</v>
      </c>
      <c r="AA11" s="662"/>
      <c r="AB11" s="662"/>
      <c r="AC11" s="662"/>
      <c r="AD11" s="663" t="s">
        <v>222</v>
      </c>
      <c r="AE11" s="663"/>
      <c r="AF11" s="663"/>
      <c r="AG11" s="663"/>
      <c r="AH11" s="663"/>
      <c r="AI11" s="663"/>
      <c r="AJ11" s="663"/>
      <c r="AK11" s="663"/>
      <c r="AL11" s="664" t="s">
        <v>222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2759</v>
      </c>
      <c r="BH11" s="660"/>
      <c r="BI11" s="660"/>
      <c r="BJ11" s="660"/>
      <c r="BK11" s="660"/>
      <c r="BL11" s="660"/>
      <c r="BM11" s="660"/>
      <c r="BN11" s="661"/>
      <c r="BO11" s="662">
        <v>1.2</v>
      </c>
      <c r="BP11" s="662"/>
      <c r="BQ11" s="662"/>
      <c r="BR11" s="662"/>
      <c r="BS11" s="668" t="s">
        <v>222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404660</v>
      </c>
      <c r="CS11" s="660"/>
      <c r="CT11" s="660"/>
      <c r="CU11" s="660"/>
      <c r="CV11" s="660"/>
      <c r="CW11" s="660"/>
      <c r="CX11" s="660"/>
      <c r="CY11" s="661"/>
      <c r="CZ11" s="662">
        <v>11.7</v>
      </c>
      <c r="DA11" s="662"/>
      <c r="DB11" s="662"/>
      <c r="DC11" s="662"/>
      <c r="DD11" s="668">
        <v>113679</v>
      </c>
      <c r="DE11" s="660"/>
      <c r="DF11" s="660"/>
      <c r="DG11" s="660"/>
      <c r="DH11" s="660"/>
      <c r="DI11" s="660"/>
      <c r="DJ11" s="660"/>
      <c r="DK11" s="660"/>
      <c r="DL11" s="660"/>
      <c r="DM11" s="660"/>
      <c r="DN11" s="660"/>
      <c r="DO11" s="660"/>
      <c r="DP11" s="661"/>
      <c r="DQ11" s="668">
        <v>251676</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56746</v>
      </c>
      <c r="S12" s="660"/>
      <c r="T12" s="660"/>
      <c r="U12" s="660"/>
      <c r="V12" s="660"/>
      <c r="W12" s="660"/>
      <c r="X12" s="660"/>
      <c r="Y12" s="661"/>
      <c r="Z12" s="662">
        <v>1.6</v>
      </c>
      <c r="AA12" s="662"/>
      <c r="AB12" s="662"/>
      <c r="AC12" s="662"/>
      <c r="AD12" s="663">
        <v>56746</v>
      </c>
      <c r="AE12" s="663"/>
      <c r="AF12" s="663"/>
      <c r="AG12" s="663"/>
      <c r="AH12" s="663"/>
      <c r="AI12" s="663"/>
      <c r="AJ12" s="663"/>
      <c r="AK12" s="663"/>
      <c r="AL12" s="664">
        <v>2.8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116985</v>
      </c>
      <c r="BH12" s="660"/>
      <c r="BI12" s="660"/>
      <c r="BJ12" s="660"/>
      <c r="BK12" s="660"/>
      <c r="BL12" s="660"/>
      <c r="BM12" s="660"/>
      <c r="BN12" s="661"/>
      <c r="BO12" s="662">
        <v>52.5</v>
      </c>
      <c r="BP12" s="662"/>
      <c r="BQ12" s="662"/>
      <c r="BR12" s="662"/>
      <c r="BS12" s="668" t="s">
        <v>123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288348</v>
      </c>
      <c r="CS12" s="660"/>
      <c r="CT12" s="660"/>
      <c r="CU12" s="660"/>
      <c r="CV12" s="660"/>
      <c r="CW12" s="660"/>
      <c r="CX12" s="660"/>
      <c r="CY12" s="661"/>
      <c r="CZ12" s="662">
        <v>8.3000000000000007</v>
      </c>
      <c r="DA12" s="662"/>
      <c r="DB12" s="662"/>
      <c r="DC12" s="662"/>
      <c r="DD12" s="668">
        <v>50976</v>
      </c>
      <c r="DE12" s="660"/>
      <c r="DF12" s="660"/>
      <c r="DG12" s="660"/>
      <c r="DH12" s="660"/>
      <c r="DI12" s="660"/>
      <c r="DJ12" s="660"/>
      <c r="DK12" s="660"/>
      <c r="DL12" s="660"/>
      <c r="DM12" s="660"/>
      <c r="DN12" s="660"/>
      <c r="DO12" s="660"/>
      <c r="DP12" s="661"/>
      <c r="DQ12" s="668">
        <v>223549</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133</v>
      </c>
      <c r="AA13" s="662"/>
      <c r="AB13" s="662"/>
      <c r="AC13" s="662"/>
      <c r="AD13" s="663" t="s">
        <v>222</v>
      </c>
      <c r="AE13" s="663"/>
      <c r="AF13" s="663"/>
      <c r="AG13" s="663"/>
      <c r="AH13" s="663"/>
      <c r="AI13" s="663"/>
      <c r="AJ13" s="663"/>
      <c r="AK13" s="663"/>
      <c r="AL13" s="664" t="s">
        <v>123</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102467</v>
      </c>
      <c r="BH13" s="660"/>
      <c r="BI13" s="660"/>
      <c r="BJ13" s="660"/>
      <c r="BK13" s="660"/>
      <c r="BL13" s="660"/>
      <c r="BM13" s="660"/>
      <c r="BN13" s="661"/>
      <c r="BO13" s="662">
        <v>46</v>
      </c>
      <c r="BP13" s="662"/>
      <c r="BQ13" s="662"/>
      <c r="BR13" s="662"/>
      <c r="BS13" s="668" t="s">
        <v>222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357521</v>
      </c>
      <c r="CS13" s="660"/>
      <c r="CT13" s="660"/>
      <c r="CU13" s="660"/>
      <c r="CV13" s="660"/>
      <c r="CW13" s="660"/>
      <c r="CX13" s="660"/>
      <c r="CY13" s="661"/>
      <c r="CZ13" s="662">
        <v>10.3</v>
      </c>
      <c r="DA13" s="662"/>
      <c r="DB13" s="662"/>
      <c r="DC13" s="662"/>
      <c r="DD13" s="668">
        <v>205377</v>
      </c>
      <c r="DE13" s="660"/>
      <c r="DF13" s="660"/>
      <c r="DG13" s="660"/>
      <c r="DH13" s="660"/>
      <c r="DI13" s="660"/>
      <c r="DJ13" s="660"/>
      <c r="DK13" s="660"/>
      <c r="DL13" s="660"/>
      <c r="DM13" s="660"/>
      <c r="DN13" s="660"/>
      <c r="DO13" s="660"/>
      <c r="DP13" s="661"/>
      <c r="DQ13" s="668">
        <v>201194</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222</v>
      </c>
      <c r="S14" s="660"/>
      <c r="T14" s="660"/>
      <c r="U14" s="660"/>
      <c r="V14" s="660"/>
      <c r="W14" s="660"/>
      <c r="X14" s="660"/>
      <c r="Y14" s="661"/>
      <c r="Z14" s="662" t="s">
        <v>222</v>
      </c>
      <c r="AA14" s="662"/>
      <c r="AB14" s="662"/>
      <c r="AC14" s="662"/>
      <c r="AD14" s="663" t="s">
        <v>222</v>
      </c>
      <c r="AE14" s="663"/>
      <c r="AF14" s="663"/>
      <c r="AG14" s="663"/>
      <c r="AH14" s="663"/>
      <c r="AI14" s="663"/>
      <c r="AJ14" s="663"/>
      <c r="AK14" s="663"/>
      <c r="AL14" s="664" t="s">
        <v>133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10773</v>
      </c>
      <c r="BH14" s="660"/>
      <c r="BI14" s="660"/>
      <c r="BJ14" s="660"/>
      <c r="BK14" s="660"/>
      <c r="BL14" s="660"/>
      <c r="BM14" s="660"/>
      <c r="BN14" s="661"/>
      <c r="BO14" s="662">
        <v>4.8</v>
      </c>
      <c r="BP14" s="662"/>
      <c r="BQ14" s="662"/>
      <c r="BR14" s="662"/>
      <c r="BS14" s="668" t="s">
        <v>222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134452</v>
      </c>
      <c r="CS14" s="660"/>
      <c r="CT14" s="660"/>
      <c r="CU14" s="660"/>
      <c r="CV14" s="660"/>
      <c r="CW14" s="660"/>
      <c r="CX14" s="660"/>
      <c r="CY14" s="661"/>
      <c r="CZ14" s="662">
        <v>3.9</v>
      </c>
      <c r="DA14" s="662"/>
      <c r="DB14" s="662"/>
      <c r="DC14" s="662"/>
      <c r="DD14" s="668">
        <v>8532</v>
      </c>
      <c r="DE14" s="660"/>
      <c r="DF14" s="660"/>
      <c r="DG14" s="660"/>
      <c r="DH14" s="660"/>
      <c r="DI14" s="660"/>
      <c r="DJ14" s="660"/>
      <c r="DK14" s="660"/>
      <c r="DL14" s="660"/>
      <c r="DM14" s="660"/>
      <c r="DN14" s="660"/>
      <c r="DO14" s="660"/>
      <c r="DP14" s="661"/>
      <c r="DQ14" s="668">
        <v>130253</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7794</v>
      </c>
      <c r="S15" s="660"/>
      <c r="T15" s="660"/>
      <c r="U15" s="660"/>
      <c r="V15" s="660"/>
      <c r="W15" s="660"/>
      <c r="X15" s="660"/>
      <c r="Y15" s="661"/>
      <c r="Z15" s="662">
        <v>0.2</v>
      </c>
      <c r="AA15" s="662"/>
      <c r="AB15" s="662"/>
      <c r="AC15" s="662"/>
      <c r="AD15" s="663">
        <v>7794</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8281</v>
      </c>
      <c r="BH15" s="660"/>
      <c r="BI15" s="660"/>
      <c r="BJ15" s="660"/>
      <c r="BK15" s="660"/>
      <c r="BL15" s="660"/>
      <c r="BM15" s="660"/>
      <c r="BN15" s="661"/>
      <c r="BO15" s="662">
        <v>3.7</v>
      </c>
      <c r="BP15" s="662"/>
      <c r="BQ15" s="662"/>
      <c r="BR15" s="662"/>
      <c r="BS15" s="668" t="s">
        <v>222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404833</v>
      </c>
      <c r="CS15" s="660"/>
      <c r="CT15" s="660"/>
      <c r="CU15" s="660"/>
      <c r="CV15" s="660"/>
      <c r="CW15" s="660"/>
      <c r="CX15" s="660"/>
      <c r="CY15" s="661"/>
      <c r="CZ15" s="662">
        <v>11.7</v>
      </c>
      <c r="DA15" s="662"/>
      <c r="DB15" s="662"/>
      <c r="DC15" s="662"/>
      <c r="DD15" s="668">
        <v>94039</v>
      </c>
      <c r="DE15" s="660"/>
      <c r="DF15" s="660"/>
      <c r="DG15" s="660"/>
      <c r="DH15" s="660"/>
      <c r="DI15" s="660"/>
      <c r="DJ15" s="660"/>
      <c r="DK15" s="660"/>
      <c r="DL15" s="660"/>
      <c r="DM15" s="660"/>
      <c r="DN15" s="660"/>
      <c r="DO15" s="660"/>
      <c r="DP15" s="661"/>
      <c r="DQ15" s="668">
        <v>332194</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222</v>
      </c>
      <c r="AA16" s="662"/>
      <c r="AB16" s="662"/>
      <c r="AC16" s="662"/>
      <c r="AD16" s="663" t="s">
        <v>222</v>
      </c>
      <c r="AE16" s="663"/>
      <c r="AF16" s="663"/>
      <c r="AG16" s="663"/>
      <c r="AH16" s="663"/>
      <c r="AI16" s="663"/>
      <c r="AJ16" s="663"/>
      <c r="AK16" s="663"/>
      <c r="AL16" s="664" t="s">
        <v>222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222</v>
      </c>
      <c r="BH16" s="660"/>
      <c r="BI16" s="660"/>
      <c r="BJ16" s="660"/>
      <c r="BK16" s="660"/>
      <c r="BL16" s="660"/>
      <c r="BM16" s="660"/>
      <c r="BN16" s="661"/>
      <c r="BO16" s="662" t="s">
        <v>222</v>
      </c>
      <c r="BP16" s="662"/>
      <c r="BQ16" s="662"/>
      <c r="BR16" s="662"/>
      <c r="BS16" s="668" t="s">
        <v>133</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16660</v>
      </c>
      <c r="CS16" s="660"/>
      <c r="CT16" s="660"/>
      <c r="CU16" s="660"/>
      <c r="CV16" s="660"/>
      <c r="CW16" s="660"/>
      <c r="CX16" s="660"/>
      <c r="CY16" s="661"/>
      <c r="CZ16" s="662">
        <v>0.5</v>
      </c>
      <c r="DA16" s="662"/>
      <c r="DB16" s="662"/>
      <c r="DC16" s="662"/>
      <c r="DD16" s="668" t="s">
        <v>222</v>
      </c>
      <c r="DE16" s="660"/>
      <c r="DF16" s="660"/>
      <c r="DG16" s="660"/>
      <c r="DH16" s="660"/>
      <c r="DI16" s="660"/>
      <c r="DJ16" s="660"/>
      <c r="DK16" s="660"/>
      <c r="DL16" s="660"/>
      <c r="DM16" s="660"/>
      <c r="DN16" s="660"/>
      <c r="DO16" s="660"/>
      <c r="DP16" s="661"/>
      <c r="DQ16" s="668">
        <v>13690</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755</v>
      </c>
      <c r="S17" s="660"/>
      <c r="T17" s="660"/>
      <c r="U17" s="660"/>
      <c r="V17" s="660"/>
      <c r="W17" s="660"/>
      <c r="X17" s="660"/>
      <c r="Y17" s="661"/>
      <c r="Z17" s="662">
        <v>0</v>
      </c>
      <c r="AA17" s="662"/>
      <c r="AB17" s="662"/>
      <c r="AC17" s="662"/>
      <c r="AD17" s="663">
        <v>755</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222</v>
      </c>
      <c r="BP17" s="662"/>
      <c r="BQ17" s="662"/>
      <c r="BR17" s="662"/>
      <c r="BS17" s="668" t="s">
        <v>222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313066</v>
      </c>
      <c r="CS17" s="660"/>
      <c r="CT17" s="660"/>
      <c r="CU17" s="660"/>
      <c r="CV17" s="660"/>
      <c r="CW17" s="660"/>
      <c r="CX17" s="660"/>
      <c r="CY17" s="661"/>
      <c r="CZ17" s="662">
        <v>9</v>
      </c>
      <c r="DA17" s="662"/>
      <c r="DB17" s="662"/>
      <c r="DC17" s="662"/>
      <c r="DD17" s="668" t="s">
        <v>222</v>
      </c>
      <c r="DE17" s="660"/>
      <c r="DF17" s="660"/>
      <c r="DG17" s="660"/>
      <c r="DH17" s="660"/>
      <c r="DI17" s="660"/>
      <c r="DJ17" s="660"/>
      <c r="DK17" s="660"/>
      <c r="DL17" s="660"/>
      <c r="DM17" s="660"/>
      <c r="DN17" s="660"/>
      <c r="DO17" s="660"/>
      <c r="DP17" s="661"/>
      <c r="DQ17" s="668">
        <v>305519</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1909528</v>
      </c>
      <c r="S18" s="660"/>
      <c r="T18" s="660"/>
      <c r="U18" s="660"/>
      <c r="V18" s="660"/>
      <c r="W18" s="660"/>
      <c r="X18" s="660"/>
      <c r="Y18" s="661"/>
      <c r="Z18" s="662">
        <v>52.8</v>
      </c>
      <c r="AA18" s="662"/>
      <c r="AB18" s="662"/>
      <c r="AC18" s="662"/>
      <c r="AD18" s="663">
        <v>1707538</v>
      </c>
      <c r="AE18" s="663"/>
      <c r="AF18" s="663"/>
      <c r="AG18" s="663"/>
      <c r="AH18" s="663"/>
      <c r="AI18" s="663"/>
      <c r="AJ18" s="663"/>
      <c r="AK18" s="663"/>
      <c r="AL18" s="664">
        <v>83.7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222</v>
      </c>
      <c r="BP18" s="662"/>
      <c r="BQ18" s="662"/>
      <c r="BR18" s="662"/>
      <c r="BS18" s="668" t="s">
        <v>222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v>3292</v>
      </c>
      <c r="CS18" s="660"/>
      <c r="CT18" s="660"/>
      <c r="CU18" s="660"/>
      <c r="CV18" s="660"/>
      <c r="CW18" s="660"/>
      <c r="CX18" s="660"/>
      <c r="CY18" s="661"/>
      <c r="CZ18" s="662">
        <v>0.1</v>
      </c>
      <c r="DA18" s="662"/>
      <c r="DB18" s="662"/>
      <c r="DC18" s="662"/>
      <c r="DD18" s="668">
        <v>3292</v>
      </c>
      <c r="DE18" s="660"/>
      <c r="DF18" s="660"/>
      <c r="DG18" s="660"/>
      <c r="DH18" s="660"/>
      <c r="DI18" s="660"/>
      <c r="DJ18" s="660"/>
      <c r="DK18" s="660"/>
      <c r="DL18" s="660"/>
      <c r="DM18" s="660"/>
      <c r="DN18" s="660"/>
      <c r="DO18" s="660"/>
      <c r="DP18" s="661"/>
      <c r="DQ18" s="668">
        <v>3292</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1707538</v>
      </c>
      <c r="S19" s="660"/>
      <c r="T19" s="660"/>
      <c r="U19" s="660"/>
      <c r="V19" s="660"/>
      <c r="W19" s="660"/>
      <c r="X19" s="660"/>
      <c r="Y19" s="661"/>
      <c r="Z19" s="662">
        <v>47.2</v>
      </c>
      <c r="AA19" s="662"/>
      <c r="AB19" s="662"/>
      <c r="AC19" s="662"/>
      <c r="AD19" s="663">
        <v>1707538</v>
      </c>
      <c r="AE19" s="663"/>
      <c r="AF19" s="663"/>
      <c r="AG19" s="663"/>
      <c r="AH19" s="663"/>
      <c r="AI19" s="663"/>
      <c r="AJ19" s="663"/>
      <c r="AK19" s="663"/>
      <c r="AL19" s="664">
        <v>83.7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8685</v>
      </c>
      <c r="BH19" s="660"/>
      <c r="BI19" s="660"/>
      <c r="BJ19" s="660"/>
      <c r="BK19" s="660"/>
      <c r="BL19" s="660"/>
      <c r="BM19" s="660"/>
      <c r="BN19" s="661"/>
      <c r="BO19" s="662">
        <v>3.9</v>
      </c>
      <c r="BP19" s="662"/>
      <c r="BQ19" s="662"/>
      <c r="BR19" s="662"/>
      <c r="BS19" s="668" t="s">
        <v>222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222</v>
      </c>
      <c r="CS19" s="660"/>
      <c r="CT19" s="660"/>
      <c r="CU19" s="660"/>
      <c r="CV19" s="660"/>
      <c r="CW19" s="660"/>
      <c r="CX19" s="660"/>
      <c r="CY19" s="661"/>
      <c r="CZ19" s="662" t="s">
        <v>222</v>
      </c>
      <c r="DA19" s="662"/>
      <c r="DB19" s="662"/>
      <c r="DC19" s="662"/>
      <c r="DD19" s="668" t="s">
        <v>222</v>
      </c>
      <c r="DE19" s="660"/>
      <c r="DF19" s="660"/>
      <c r="DG19" s="660"/>
      <c r="DH19" s="660"/>
      <c r="DI19" s="660"/>
      <c r="DJ19" s="660"/>
      <c r="DK19" s="660"/>
      <c r="DL19" s="660"/>
      <c r="DM19" s="660"/>
      <c r="DN19" s="660"/>
      <c r="DO19" s="660"/>
      <c r="DP19" s="661"/>
      <c r="DQ19" s="668" t="s">
        <v>222</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201456</v>
      </c>
      <c r="S20" s="660"/>
      <c r="T20" s="660"/>
      <c r="U20" s="660"/>
      <c r="V20" s="660"/>
      <c r="W20" s="660"/>
      <c r="X20" s="660"/>
      <c r="Y20" s="661"/>
      <c r="Z20" s="662">
        <v>5.6</v>
      </c>
      <c r="AA20" s="662"/>
      <c r="AB20" s="662"/>
      <c r="AC20" s="662"/>
      <c r="AD20" s="663" t="s">
        <v>222</v>
      </c>
      <c r="AE20" s="663"/>
      <c r="AF20" s="663"/>
      <c r="AG20" s="663"/>
      <c r="AH20" s="663"/>
      <c r="AI20" s="663"/>
      <c r="AJ20" s="663"/>
      <c r="AK20" s="663"/>
      <c r="AL20" s="664" t="s">
        <v>222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8685</v>
      </c>
      <c r="BH20" s="660"/>
      <c r="BI20" s="660"/>
      <c r="BJ20" s="660"/>
      <c r="BK20" s="660"/>
      <c r="BL20" s="660"/>
      <c r="BM20" s="660"/>
      <c r="BN20" s="661"/>
      <c r="BO20" s="662">
        <v>3.9</v>
      </c>
      <c r="BP20" s="662"/>
      <c r="BQ20" s="662"/>
      <c r="BR20" s="662"/>
      <c r="BS20" s="668" t="s">
        <v>222</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3469307</v>
      </c>
      <c r="CS20" s="660"/>
      <c r="CT20" s="660"/>
      <c r="CU20" s="660"/>
      <c r="CV20" s="660"/>
      <c r="CW20" s="660"/>
      <c r="CX20" s="660"/>
      <c r="CY20" s="661"/>
      <c r="CZ20" s="662">
        <v>100</v>
      </c>
      <c r="DA20" s="662"/>
      <c r="DB20" s="662"/>
      <c r="DC20" s="662"/>
      <c r="DD20" s="668">
        <v>499456</v>
      </c>
      <c r="DE20" s="660"/>
      <c r="DF20" s="660"/>
      <c r="DG20" s="660"/>
      <c r="DH20" s="660"/>
      <c r="DI20" s="660"/>
      <c r="DJ20" s="660"/>
      <c r="DK20" s="660"/>
      <c r="DL20" s="660"/>
      <c r="DM20" s="660"/>
      <c r="DN20" s="660"/>
      <c r="DO20" s="660"/>
      <c r="DP20" s="661"/>
      <c r="DQ20" s="668">
        <v>2543093</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534</v>
      </c>
      <c r="S21" s="660"/>
      <c r="T21" s="660"/>
      <c r="U21" s="660"/>
      <c r="V21" s="660"/>
      <c r="W21" s="660"/>
      <c r="X21" s="660"/>
      <c r="Y21" s="661"/>
      <c r="Z21" s="662">
        <v>0</v>
      </c>
      <c r="AA21" s="662"/>
      <c r="AB21" s="662"/>
      <c r="AC21" s="662"/>
      <c r="AD21" s="663" t="s">
        <v>222</v>
      </c>
      <c r="AE21" s="663"/>
      <c r="AF21" s="663"/>
      <c r="AG21" s="663"/>
      <c r="AH21" s="663"/>
      <c r="AI21" s="663"/>
      <c r="AJ21" s="663"/>
      <c r="AK21" s="663"/>
      <c r="AL21" s="664" t="s">
        <v>222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8685</v>
      </c>
      <c r="BH21" s="660"/>
      <c r="BI21" s="660"/>
      <c r="BJ21" s="660"/>
      <c r="BK21" s="660"/>
      <c r="BL21" s="660"/>
      <c r="BM21" s="660"/>
      <c r="BN21" s="661"/>
      <c r="BO21" s="662">
        <v>3.9</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2238115</v>
      </c>
      <c r="S22" s="660"/>
      <c r="T22" s="660"/>
      <c r="U22" s="660"/>
      <c r="V22" s="660"/>
      <c r="W22" s="660"/>
      <c r="X22" s="660"/>
      <c r="Y22" s="661"/>
      <c r="Z22" s="662">
        <v>61.8</v>
      </c>
      <c r="AA22" s="662"/>
      <c r="AB22" s="662"/>
      <c r="AC22" s="662"/>
      <c r="AD22" s="663">
        <v>2036125</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222</v>
      </c>
      <c r="BH22" s="660"/>
      <c r="BI22" s="660"/>
      <c r="BJ22" s="660"/>
      <c r="BK22" s="660"/>
      <c r="BL22" s="660"/>
      <c r="BM22" s="660"/>
      <c r="BN22" s="661"/>
      <c r="BO22" s="662" t="s">
        <v>133</v>
      </c>
      <c r="BP22" s="662"/>
      <c r="BQ22" s="662"/>
      <c r="BR22" s="662"/>
      <c r="BS22" s="668" t="s">
        <v>222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t="s">
        <v>222</v>
      </c>
      <c r="S23" s="660"/>
      <c r="T23" s="660"/>
      <c r="U23" s="660"/>
      <c r="V23" s="660"/>
      <c r="W23" s="660"/>
      <c r="X23" s="660"/>
      <c r="Y23" s="661"/>
      <c r="Z23" s="662" t="s">
        <v>222</v>
      </c>
      <c r="AA23" s="662"/>
      <c r="AB23" s="662"/>
      <c r="AC23" s="662"/>
      <c r="AD23" s="663" t="s">
        <v>133</v>
      </c>
      <c r="AE23" s="663"/>
      <c r="AF23" s="663"/>
      <c r="AG23" s="663"/>
      <c r="AH23" s="663"/>
      <c r="AI23" s="663"/>
      <c r="AJ23" s="663"/>
      <c r="AK23" s="663"/>
      <c r="AL23" s="664" t="s">
        <v>222</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222</v>
      </c>
      <c r="BH23" s="660"/>
      <c r="BI23" s="660"/>
      <c r="BJ23" s="660"/>
      <c r="BK23" s="660"/>
      <c r="BL23" s="660"/>
      <c r="BM23" s="660"/>
      <c r="BN23" s="661"/>
      <c r="BO23" s="662" t="s">
        <v>222</v>
      </c>
      <c r="BP23" s="662"/>
      <c r="BQ23" s="662"/>
      <c r="BR23" s="662"/>
      <c r="BS23" s="668" t="s">
        <v>222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109539</v>
      </c>
      <c r="S24" s="660"/>
      <c r="T24" s="660"/>
      <c r="U24" s="660"/>
      <c r="V24" s="660"/>
      <c r="W24" s="660"/>
      <c r="X24" s="660"/>
      <c r="Y24" s="661"/>
      <c r="Z24" s="662">
        <v>3</v>
      </c>
      <c r="AA24" s="662"/>
      <c r="AB24" s="662"/>
      <c r="AC24" s="662"/>
      <c r="AD24" s="663" t="s">
        <v>222</v>
      </c>
      <c r="AE24" s="663"/>
      <c r="AF24" s="663"/>
      <c r="AG24" s="663"/>
      <c r="AH24" s="663"/>
      <c r="AI24" s="663"/>
      <c r="AJ24" s="663"/>
      <c r="AK24" s="663"/>
      <c r="AL24" s="664" t="s">
        <v>222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222</v>
      </c>
      <c r="BH24" s="660"/>
      <c r="BI24" s="660"/>
      <c r="BJ24" s="660"/>
      <c r="BK24" s="660"/>
      <c r="BL24" s="660"/>
      <c r="BM24" s="660"/>
      <c r="BN24" s="661"/>
      <c r="BO24" s="662" t="s">
        <v>133</v>
      </c>
      <c r="BP24" s="662"/>
      <c r="BQ24" s="662"/>
      <c r="BR24" s="662"/>
      <c r="BS24" s="668" t="s">
        <v>222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1134932</v>
      </c>
      <c r="CS24" s="649"/>
      <c r="CT24" s="649"/>
      <c r="CU24" s="649"/>
      <c r="CV24" s="649"/>
      <c r="CW24" s="649"/>
      <c r="CX24" s="649"/>
      <c r="CY24" s="650"/>
      <c r="CZ24" s="653">
        <v>32.700000000000003</v>
      </c>
      <c r="DA24" s="654"/>
      <c r="DB24" s="654"/>
      <c r="DC24" s="673"/>
      <c r="DD24" s="692">
        <v>932804</v>
      </c>
      <c r="DE24" s="649"/>
      <c r="DF24" s="649"/>
      <c r="DG24" s="649"/>
      <c r="DH24" s="649"/>
      <c r="DI24" s="649"/>
      <c r="DJ24" s="649"/>
      <c r="DK24" s="650"/>
      <c r="DL24" s="692">
        <v>925177</v>
      </c>
      <c r="DM24" s="649"/>
      <c r="DN24" s="649"/>
      <c r="DO24" s="649"/>
      <c r="DP24" s="649"/>
      <c r="DQ24" s="649"/>
      <c r="DR24" s="649"/>
      <c r="DS24" s="649"/>
      <c r="DT24" s="649"/>
      <c r="DU24" s="649"/>
      <c r="DV24" s="650"/>
      <c r="DW24" s="653">
        <v>43.6</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49491</v>
      </c>
      <c r="S25" s="660"/>
      <c r="T25" s="660"/>
      <c r="U25" s="660"/>
      <c r="V25" s="660"/>
      <c r="W25" s="660"/>
      <c r="X25" s="660"/>
      <c r="Y25" s="661"/>
      <c r="Z25" s="662">
        <v>1.4</v>
      </c>
      <c r="AA25" s="662"/>
      <c r="AB25" s="662"/>
      <c r="AC25" s="662"/>
      <c r="AD25" s="663">
        <v>498</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222</v>
      </c>
      <c r="BH25" s="660"/>
      <c r="BI25" s="660"/>
      <c r="BJ25" s="660"/>
      <c r="BK25" s="660"/>
      <c r="BL25" s="660"/>
      <c r="BM25" s="660"/>
      <c r="BN25" s="661"/>
      <c r="BO25" s="662" t="s">
        <v>222</v>
      </c>
      <c r="BP25" s="662"/>
      <c r="BQ25" s="662"/>
      <c r="BR25" s="662"/>
      <c r="BS25" s="668" t="s">
        <v>222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573371</v>
      </c>
      <c r="CS25" s="695"/>
      <c r="CT25" s="695"/>
      <c r="CU25" s="695"/>
      <c r="CV25" s="695"/>
      <c r="CW25" s="695"/>
      <c r="CX25" s="695"/>
      <c r="CY25" s="696"/>
      <c r="CZ25" s="664">
        <v>16.5</v>
      </c>
      <c r="DA25" s="693"/>
      <c r="DB25" s="693"/>
      <c r="DC25" s="697"/>
      <c r="DD25" s="668">
        <v>537844</v>
      </c>
      <c r="DE25" s="695"/>
      <c r="DF25" s="695"/>
      <c r="DG25" s="695"/>
      <c r="DH25" s="695"/>
      <c r="DI25" s="695"/>
      <c r="DJ25" s="695"/>
      <c r="DK25" s="696"/>
      <c r="DL25" s="668">
        <v>530505</v>
      </c>
      <c r="DM25" s="695"/>
      <c r="DN25" s="695"/>
      <c r="DO25" s="695"/>
      <c r="DP25" s="695"/>
      <c r="DQ25" s="695"/>
      <c r="DR25" s="695"/>
      <c r="DS25" s="695"/>
      <c r="DT25" s="695"/>
      <c r="DU25" s="695"/>
      <c r="DV25" s="696"/>
      <c r="DW25" s="664">
        <v>25</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8336</v>
      </c>
      <c r="S26" s="660"/>
      <c r="T26" s="660"/>
      <c r="U26" s="660"/>
      <c r="V26" s="660"/>
      <c r="W26" s="660"/>
      <c r="X26" s="660"/>
      <c r="Y26" s="661"/>
      <c r="Z26" s="662">
        <v>0.2</v>
      </c>
      <c r="AA26" s="662"/>
      <c r="AB26" s="662"/>
      <c r="AC26" s="662"/>
      <c r="AD26" s="663" t="s">
        <v>222</v>
      </c>
      <c r="AE26" s="663"/>
      <c r="AF26" s="663"/>
      <c r="AG26" s="663"/>
      <c r="AH26" s="663"/>
      <c r="AI26" s="663"/>
      <c r="AJ26" s="663"/>
      <c r="AK26" s="663"/>
      <c r="AL26" s="664" t="s">
        <v>222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222</v>
      </c>
      <c r="BH26" s="660"/>
      <c r="BI26" s="660"/>
      <c r="BJ26" s="660"/>
      <c r="BK26" s="660"/>
      <c r="BL26" s="660"/>
      <c r="BM26" s="660"/>
      <c r="BN26" s="661"/>
      <c r="BO26" s="662" t="s">
        <v>123</v>
      </c>
      <c r="BP26" s="662"/>
      <c r="BQ26" s="662"/>
      <c r="BR26" s="662"/>
      <c r="BS26" s="668" t="s">
        <v>222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332033</v>
      </c>
      <c r="CS26" s="660"/>
      <c r="CT26" s="660"/>
      <c r="CU26" s="660"/>
      <c r="CV26" s="660"/>
      <c r="CW26" s="660"/>
      <c r="CX26" s="660"/>
      <c r="CY26" s="661"/>
      <c r="CZ26" s="664">
        <v>9.6</v>
      </c>
      <c r="DA26" s="693"/>
      <c r="DB26" s="693"/>
      <c r="DC26" s="697"/>
      <c r="DD26" s="668">
        <v>310588</v>
      </c>
      <c r="DE26" s="660"/>
      <c r="DF26" s="660"/>
      <c r="DG26" s="660"/>
      <c r="DH26" s="660"/>
      <c r="DI26" s="660"/>
      <c r="DJ26" s="660"/>
      <c r="DK26" s="661"/>
      <c r="DL26" s="668" t="s">
        <v>222</v>
      </c>
      <c r="DM26" s="660"/>
      <c r="DN26" s="660"/>
      <c r="DO26" s="660"/>
      <c r="DP26" s="660"/>
      <c r="DQ26" s="660"/>
      <c r="DR26" s="660"/>
      <c r="DS26" s="660"/>
      <c r="DT26" s="660"/>
      <c r="DU26" s="660"/>
      <c r="DV26" s="661"/>
      <c r="DW26" s="664" t="s">
        <v>222</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194508</v>
      </c>
      <c r="S27" s="660"/>
      <c r="T27" s="660"/>
      <c r="U27" s="660"/>
      <c r="V27" s="660"/>
      <c r="W27" s="660"/>
      <c r="X27" s="660"/>
      <c r="Y27" s="661"/>
      <c r="Z27" s="662">
        <v>5.4</v>
      </c>
      <c r="AA27" s="662"/>
      <c r="AB27" s="662"/>
      <c r="AC27" s="662"/>
      <c r="AD27" s="663" t="s">
        <v>222</v>
      </c>
      <c r="AE27" s="663"/>
      <c r="AF27" s="663"/>
      <c r="AG27" s="663"/>
      <c r="AH27" s="663"/>
      <c r="AI27" s="663"/>
      <c r="AJ27" s="663"/>
      <c r="AK27" s="663"/>
      <c r="AL27" s="664" t="s">
        <v>222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222714</v>
      </c>
      <c r="BH27" s="660"/>
      <c r="BI27" s="660"/>
      <c r="BJ27" s="660"/>
      <c r="BK27" s="660"/>
      <c r="BL27" s="660"/>
      <c r="BM27" s="660"/>
      <c r="BN27" s="661"/>
      <c r="BO27" s="662">
        <v>100</v>
      </c>
      <c r="BP27" s="662"/>
      <c r="BQ27" s="662"/>
      <c r="BR27" s="662"/>
      <c r="BS27" s="668" t="s">
        <v>222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248495</v>
      </c>
      <c r="CS27" s="695"/>
      <c r="CT27" s="695"/>
      <c r="CU27" s="695"/>
      <c r="CV27" s="695"/>
      <c r="CW27" s="695"/>
      <c r="CX27" s="695"/>
      <c r="CY27" s="696"/>
      <c r="CZ27" s="664">
        <v>7.2</v>
      </c>
      <c r="DA27" s="693"/>
      <c r="DB27" s="693"/>
      <c r="DC27" s="697"/>
      <c r="DD27" s="668">
        <v>89441</v>
      </c>
      <c r="DE27" s="695"/>
      <c r="DF27" s="695"/>
      <c r="DG27" s="695"/>
      <c r="DH27" s="695"/>
      <c r="DI27" s="695"/>
      <c r="DJ27" s="695"/>
      <c r="DK27" s="696"/>
      <c r="DL27" s="668">
        <v>89153</v>
      </c>
      <c r="DM27" s="695"/>
      <c r="DN27" s="695"/>
      <c r="DO27" s="695"/>
      <c r="DP27" s="695"/>
      <c r="DQ27" s="695"/>
      <c r="DR27" s="695"/>
      <c r="DS27" s="695"/>
      <c r="DT27" s="695"/>
      <c r="DU27" s="695"/>
      <c r="DV27" s="696"/>
      <c r="DW27" s="664">
        <v>4.2</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222</v>
      </c>
      <c r="AA28" s="662"/>
      <c r="AB28" s="662"/>
      <c r="AC28" s="662"/>
      <c r="AD28" s="663" t="s">
        <v>222</v>
      </c>
      <c r="AE28" s="663"/>
      <c r="AF28" s="663"/>
      <c r="AG28" s="663"/>
      <c r="AH28" s="663"/>
      <c r="AI28" s="663"/>
      <c r="AJ28" s="663"/>
      <c r="AK28" s="663"/>
      <c r="AL28" s="664" t="s">
        <v>222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313066</v>
      </c>
      <c r="CS28" s="660"/>
      <c r="CT28" s="660"/>
      <c r="CU28" s="660"/>
      <c r="CV28" s="660"/>
      <c r="CW28" s="660"/>
      <c r="CX28" s="660"/>
      <c r="CY28" s="661"/>
      <c r="CZ28" s="664">
        <v>9</v>
      </c>
      <c r="DA28" s="693"/>
      <c r="DB28" s="693"/>
      <c r="DC28" s="697"/>
      <c r="DD28" s="668">
        <v>305519</v>
      </c>
      <c r="DE28" s="660"/>
      <c r="DF28" s="660"/>
      <c r="DG28" s="660"/>
      <c r="DH28" s="660"/>
      <c r="DI28" s="660"/>
      <c r="DJ28" s="660"/>
      <c r="DK28" s="661"/>
      <c r="DL28" s="668">
        <v>305519</v>
      </c>
      <c r="DM28" s="660"/>
      <c r="DN28" s="660"/>
      <c r="DO28" s="660"/>
      <c r="DP28" s="660"/>
      <c r="DQ28" s="660"/>
      <c r="DR28" s="660"/>
      <c r="DS28" s="660"/>
      <c r="DT28" s="660"/>
      <c r="DU28" s="660"/>
      <c r="DV28" s="661"/>
      <c r="DW28" s="664">
        <v>14.4</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196870</v>
      </c>
      <c r="S29" s="660"/>
      <c r="T29" s="660"/>
      <c r="U29" s="660"/>
      <c r="V29" s="660"/>
      <c r="W29" s="660"/>
      <c r="X29" s="660"/>
      <c r="Y29" s="661"/>
      <c r="Z29" s="662">
        <v>5.4</v>
      </c>
      <c r="AA29" s="662"/>
      <c r="AB29" s="662"/>
      <c r="AC29" s="662"/>
      <c r="AD29" s="663" t="s">
        <v>123</v>
      </c>
      <c r="AE29" s="663"/>
      <c r="AF29" s="663"/>
      <c r="AG29" s="663"/>
      <c r="AH29" s="663"/>
      <c r="AI29" s="663"/>
      <c r="AJ29" s="663"/>
      <c r="AK29" s="663"/>
      <c r="AL29" s="664" t="s">
        <v>222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313065</v>
      </c>
      <c r="CS29" s="695"/>
      <c r="CT29" s="695"/>
      <c r="CU29" s="695"/>
      <c r="CV29" s="695"/>
      <c r="CW29" s="695"/>
      <c r="CX29" s="695"/>
      <c r="CY29" s="696"/>
      <c r="CZ29" s="664">
        <v>9</v>
      </c>
      <c r="DA29" s="693"/>
      <c r="DB29" s="693"/>
      <c r="DC29" s="697"/>
      <c r="DD29" s="668">
        <v>305518</v>
      </c>
      <c r="DE29" s="695"/>
      <c r="DF29" s="695"/>
      <c r="DG29" s="695"/>
      <c r="DH29" s="695"/>
      <c r="DI29" s="695"/>
      <c r="DJ29" s="695"/>
      <c r="DK29" s="696"/>
      <c r="DL29" s="668">
        <v>305518</v>
      </c>
      <c r="DM29" s="695"/>
      <c r="DN29" s="695"/>
      <c r="DO29" s="695"/>
      <c r="DP29" s="695"/>
      <c r="DQ29" s="695"/>
      <c r="DR29" s="695"/>
      <c r="DS29" s="695"/>
      <c r="DT29" s="695"/>
      <c r="DU29" s="695"/>
      <c r="DV29" s="696"/>
      <c r="DW29" s="664">
        <v>14.4</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72517</v>
      </c>
      <c r="S30" s="660"/>
      <c r="T30" s="660"/>
      <c r="U30" s="660"/>
      <c r="V30" s="660"/>
      <c r="W30" s="660"/>
      <c r="X30" s="660"/>
      <c r="Y30" s="661"/>
      <c r="Z30" s="662">
        <v>2</v>
      </c>
      <c r="AA30" s="662"/>
      <c r="AB30" s="662"/>
      <c r="AC30" s="662"/>
      <c r="AD30" s="663">
        <v>2730</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98.4</v>
      </c>
      <c r="BH30" s="720"/>
      <c r="BI30" s="720"/>
      <c r="BJ30" s="720"/>
      <c r="BK30" s="720"/>
      <c r="BL30" s="720"/>
      <c r="BM30" s="654">
        <v>96.4</v>
      </c>
      <c r="BN30" s="720"/>
      <c r="BO30" s="720"/>
      <c r="BP30" s="720"/>
      <c r="BQ30" s="721"/>
      <c r="BR30" s="719">
        <v>98.5</v>
      </c>
      <c r="BS30" s="720"/>
      <c r="BT30" s="720"/>
      <c r="BU30" s="720"/>
      <c r="BV30" s="720"/>
      <c r="BW30" s="720"/>
      <c r="BX30" s="654">
        <v>95.3</v>
      </c>
      <c r="BY30" s="720"/>
      <c r="BZ30" s="720"/>
      <c r="CA30" s="720"/>
      <c r="CB30" s="721"/>
      <c r="CD30" s="724"/>
      <c r="CE30" s="725"/>
      <c r="CF30" s="674" t="s">
        <v>305</v>
      </c>
      <c r="CG30" s="675"/>
      <c r="CH30" s="675"/>
      <c r="CI30" s="675"/>
      <c r="CJ30" s="675"/>
      <c r="CK30" s="675"/>
      <c r="CL30" s="675"/>
      <c r="CM30" s="675"/>
      <c r="CN30" s="675"/>
      <c r="CO30" s="675"/>
      <c r="CP30" s="675"/>
      <c r="CQ30" s="676"/>
      <c r="CR30" s="659">
        <v>295823</v>
      </c>
      <c r="CS30" s="660"/>
      <c r="CT30" s="660"/>
      <c r="CU30" s="660"/>
      <c r="CV30" s="660"/>
      <c r="CW30" s="660"/>
      <c r="CX30" s="660"/>
      <c r="CY30" s="661"/>
      <c r="CZ30" s="664">
        <v>8.5</v>
      </c>
      <c r="DA30" s="693"/>
      <c r="DB30" s="693"/>
      <c r="DC30" s="697"/>
      <c r="DD30" s="668">
        <v>288884</v>
      </c>
      <c r="DE30" s="660"/>
      <c r="DF30" s="660"/>
      <c r="DG30" s="660"/>
      <c r="DH30" s="660"/>
      <c r="DI30" s="660"/>
      <c r="DJ30" s="660"/>
      <c r="DK30" s="661"/>
      <c r="DL30" s="668">
        <v>288884</v>
      </c>
      <c r="DM30" s="660"/>
      <c r="DN30" s="660"/>
      <c r="DO30" s="660"/>
      <c r="DP30" s="660"/>
      <c r="DQ30" s="660"/>
      <c r="DR30" s="660"/>
      <c r="DS30" s="660"/>
      <c r="DT30" s="660"/>
      <c r="DU30" s="660"/>
      <c r="DV30" s="661"/>
      <c r="DW30" s="664">
        <v>13.6</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2890</v>
      </c>
      <c r="S31" s="660"/>
      <c r="T31" s="660"/>
      <c r="U31" s="660"/>
      <c r="V31" s="660"/>
      <c r="W31" s="660"/>
      <c r="X31" s="660"/>
      <c r="Y31" s="661"/>
      <c r="Z31" s="662">
        <v>0.1</v>
      </c>
      <c r="AA31" s="662"/>
      <c r="AB31" s="662"/>
      <c r="AC31" s="662"/>
      <c r="AD31" s="663" t="s">
        <v>123</v>
      </c>
      <c r="AE31" s="663"/>
      <c r="AF31" s="663"/>
      <c r="AG31" s="663"/>
      <c r="AH31" s="663"/>
      <c r="AI31" s="663"/>
      <c r="AJ31" s="663"/>
      <c r="AK31" s="663"/>
      <c r="AL31" s="664" t="s">
        <v>222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97.5</v>
      </c>
      <c r="BN31" s="717"/>
      <c r="BO31" s="717"/>
      <c r="BP31" s="717"/>
      <c r="BQ31" s="718"/>
      <c r="BR31" s="716">
        <v>99.4</v>
      </c>
      <c r="BS31" s="695"/>
      <c r="BT31" s="695"/>
      <c r="BU31" s="695"/>
      <c r="BV31" s="695"/>
      <c r="BW31" s="695"/>
      <c r="BX31" s="665">
        <v>97.8</v>
      </c>
      <c r="BY31" s="717"/>
      <c r="BZ31" s="717"/>
      <c r="CA31" s="717"/>
      <c r="CB31" s="718"/>
      <c r="CD31" s="724"/>
      <c r="CE31" s="725"/>
      <c r="CF31" s="674" t="s">
        <v>309</v>
      </c>
      <c r="CG31" s="675"/>
      <c r="CH31" s="675"/>
      <c r="CI31" s="675"/>
      <c r="CJ31" s="675"/>
      <c r="CK31" s="675"/>
      <c r="CL31" s="675"/>
      <c r="CM31" s="675"/>
      <c r="CN31" s="675"/>
      <c r="CO31" s="675"/>
      <c r="CP31" s="675"/>
      <c r="CQ31" s="676"/>
      <c r="CR31" s="659">
        <v>17242</v>
      </c>
      <c r="CS31" s="695"/>
      <c r="CT31" s="695"/>
      <c r="CU31" s="695"/>
      <c r="CV31" s="695"/>
      <c r="CW31" s="695"/>
      <c r="CX31" s="695"/>
      <c r="CY31" s="696"/>
      <c r="CZ31" s="664">
        <v>0.5</v>
      </c>
      <c r="DA31" s="693"/>
      <c r="DB31" s="693"/>
      <c r="DC31" s="697"/>
      <c r="DD31" s="668">
        <v>16634</v>
      </c>
      <c r="DE31" s="695"/>
      <c r="DF31" s="695"/>
      <c r="DG31" s="695"/>
      <c r="DH31" s="695"/>
      <c r="DI31" s="695"/>
      <c r="DJ31" s="695"/>
      <c r="DK31" s="696"/>
      <c r="DL31" s="668">
        <v>16634</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234651</v>
      </c>
      <c r="S32" s="660"/>
      <c r="T32" s="660"/>
      <c r="U32" s="660"/>
      <c r="V32" s="660"/>
      <c r="W32" s="660"/>
      <c r="X32" s="660"/>
      <c r="Y32" s="661"/>
      <c r="Z32" s="662">
        <v>6.5</v>
      </c>
      <c r="AA32" s="662"/>
      <c r="AB32" s="662"/>
      <c r="AC32" s="662"/>
      <c r="AD32" s="663" t="s">
        <v>222</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97.4</v>
      </c>
      <c r="BH32" s="729"/>
      <c r="BI32" s="729"/>
      <c r="BJ32" s="729"/>
      <c r="BK32" s="729"/>
      <c r="BL32" s="729"/>
      <c r="BM32" s="730">
        <v>94.4</v>
      </c>
      <c r="BN32" s="729"/>
      <c r="BO32" s="729"/>
      <c r="BP32" s="729"/>
      <c r="BQ32" s="731"/>
      <c r="BR32" s="728">
        <v>97.4</v>
      </c>
      <c r="BS32" s="729"/>
      <c r="BT32" s="729"/>
      <c r="BU32" s="729"/>
      <c r="BV32" s="729"/>
      <c r="BW32" s="729"/>
      <c r="BX32" s="730">
        <v>92</v>
      </c>
      <c r="BY32" s="729"/>
      <c r="BZ32" s="729"/>
      <c r="CA32" s="729"/>
      <c r="CB32" s="731"/>
      <c r="CD32" s="726"/>
      <c r="CE32" s="727"/>
      <c r="CF32" s="674" t="s">
        <v>312</v>
      </c>
      <c r="CG32" s="675"/>
      <c r="CH32" s="675"/>
      <c r="CI32" s="675"/>
      <c r="CJ32" s="675"/>
      <c r="CK32" s="675"/>
      <c r="CL32" s="675"/>
      <c r="CM32" s="675"/>
      <c r="CN32" s="675"/>
      <c r="CO32" s="675"/>
      <c r="CP32" s="675"/>
      <c r="CQ32" s="676"/>
      <c r="CR32" s="659">
        <v>1</v>
      </c>
      <c r="CS32" s="660"/>
      <c r="CT32" s="660"/>
      <c r="CU32" s="660"/>
      <c r="CV32" s="660"/>
      <c r="CW32" s="660"/>
      <c r="CX32" s="660"/>
      <c r="CY32" s="661"/>
      <c r="CZ32" s="664">
        <v>0</v>
      </c>
      <c r="DA32" s="693"/>
      <c r="DB32" s="693"/>
      <c r="DC32" s="697"/>
      <c r="DD32" s="668">
        <v>1</v>
      </c>
      <c r="DE32" s="660"/>
      <c r="DF32" s="660"/>
      <c r="DG32" s="660"/>
      <c r="DH32" s="660"/>
      <c r="DI32" s="660"/>
      <c r="DJ32" s="660"/>
      <c r="DK32" s="661"/>
      <c r="DL32" s="668">
        <v>1</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145604</v>
      </c>
      <c r="S33" s="660"/>
      <c r="T33" s="660"/>
      <c r="U33" s="660"/>
      <c r="V33" s="660"/>
      <c r="W33" s="660"/>
      <c r="X33" s="660"/>
      <c r="Y33" s="661"/>
      <c r="Z33" s="662">
        <v>4</v>
      </c>
      <c r="AA33" s="662"/>
      <c r="AB33" s="662"/>
      <c r="AC33" s="662"/>
      <c r="AD33" s="663" t="s">
        <v>222</v>
      </c>
      <c r="AE33" s="663"/>
      <c r="AF33" s="663"/>
      <c r="AG33" s="663"/>
      <c r="AH33" s="663"/>
      <c r="AI33" s="663"/>
      <c r="AJ33" s="663"/>
      <c r="AK33" s="663"/>
      <c r="AL33" s="664" t="s">
        <v>222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1818259</v>
      </c>
      <c r="CS33" s="695"/>
      <c r="CT33" s="695"/>
      <c r="CU33" s="695"/>
      <c r="CV33" s="695"/>
      <c r="CW33" s="695"/>
      <c r="CX33" s="695"/>
      <c r="CY33" s="696"/>
      <c r="CZ33" s="664">
        <v>52.4</v>
      </c>
      <c r="DA33" s="693"/>
      <c r="DB33" s="693"/>
      <c r="DC33" s="697"/>
      <c r="DD33" s="668">
        <v>1393861</v>
      </c>
      <c r="DE33" s="695"/>
      <c r="DF33" s="695"/>
      <c r="DG33" s="695"/>
      <c r="DH33" s="695"/>
      <c r="DI33" s="695"/>
      <c r="DJ33" s="695"/>
      <c r="DK33" s="696"/>
      <c r="DL33" s="668">
        <v>1079830</v>
      </c>
      <c r="DM33" s="695"/>
      <c r="DN33" s="695"/>
      <c r="DO33" s="695"/>
      <c r="DP33" s="695"/>
      <c r="DQ33" s="695"/>
      <c r="DR33" s="695"/>
      <c r="DS33" s="695"/>
      <c r="DT33" s="695"/>
      <c r="DU33" s="695"/>
      <c r="DV33" s="696"/>
      <c r="DW33" s="664">
        <v>50.9</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105937</v>
      </c>
      <c r="S34" s="660"/>
      <c r="T34" s="660"/>
      <c r="U34" s="660"/>
      <c r="V34" s="660"/>
      <c r="W34" s="660"/>
      <c r="X34" s="660"/>
      <c r="Y34" s="661"/>
      <c r="Z34" s="662">
        <v>2.9</v>
      </c>
      <c r="AA34" s="662"/>
      <c r="AB34" s="662"/>
      <c r="AC34" s="662"/>
      <c r="AD34" s="663">
        <v>14</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697887</v>
      </c>
      <c r="CS34" s="660"/>
      <c r="CT34" s="660"/>
      <c r="CU34" s="660"/>
      <c r="CV34" s="660"/>
      <c r="CW34" s="660"/>
      <c r="CX34" s="660"/>
      <c r="CY34" s="661"/>
      <c r="CZ34" s="664">
        <v>20.100000000000001</v>
      </c>
      <c r="DA34" s="693"/>
      <c r="DB34" s="693"/>
      <c r="DC34" s="697"/>
      <c r="DD34" s="668">
        <v>470274</v>
      </c>
      <c r="DE34" s="660"/>
      <c r="DF34" s="660"/>
      <c r="DG34" s="660"/>
      <c r="DH34" s="660"/>
      <c r="DI34" s="660"/>
      <c r="DJ34" s="660"/>
      <c r="DK34" s="661"/>
      <c r="DL34" s="668">
        <v>417677</v>
      </c>
      <c r="DM34" s="660"/>
      <c r="DN34" s="660"/>
      <c r="DO34" s="660"/>
      <c r="DP34" s="660"/>
      <c r="DQ34" s="660"/>
      <c r="DR34" s="660"/>
      <c r="DS34" s="660"/>
      <c r="DT34" s="660"/>
      <c r="DU34" s="660"/>
      <c r="DV34" s="661"/>
      <c r="DW34" s="664">
        <v>19.7</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260840</v>
      </c>
      <c r="S35" s="660"/>
      <c r="T35" s="660"/>
      <c r="U35" s="660"/>
      <c r="V35" s="660"/>
      <c r="W35" s="660"/>
      <c r="X35" s="660"/>
      <c r="Y35" s="661"/>
      <c r="Z35" s="662">
        <v>7.2</v>
      </c>
      <c r="AA35" s="662"/>
      <c r="AB35" s="662"/>
      <c r="AC35" s="662"/>
      <c r="AD35" s="663" t="s">
        <v>222</v>
      </c>
      <c r="AE35" s="663"/>
      <c r="AF35" s="663"/>
      <c r="AG35" s="663"/>
      <c r="AH35" s="663"/>
      <c r="AI35" s="663"/>
      <c r="AJ35" s="663"/>
      <c r="AK35" s="663"/>
      <c r="AL35" s="664" t="s">
        <v>222</v>
      </c>
      <c r="AM35" s="665"/>
      <c r="AN35" s="665"/>
      <c r="AO35" s="666"/>
      <c r="AP35" s="214"/>
      <c r="AQ35" s="732" t="s">
        <v>320</v>
      </c>
      <c r="AR35" s="733"/>
      <c r="AS35" s="733"/>
      <c r="AT35" s="733"/>
      <c r="AU35" s="733"/>
      <c r="AV35" s="733"/>
      <c r="AW35" s="733"/>
      <c r="AX35" s="733"/>
      <c r="AY35" s="734"/>
      <c r="AZ35" s="648">
        <v>411303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57566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66728</v>
      </c>
      <c r="CS35" s="695"/>
      <c r="CT35" s="695"/>
      <c r="CU35" s="695"/>
      <c r="CV35" s="695"/>
      <c r="CW35" s="695"/>
      <c r="CX35" s="695"/>
      <c r="CY35" s="696"/>
      <c r="CZ35" s="664">
        <v>1.9</v>
      </c>
      <c r="DA35" s="693"/>
      <c r="DB35" s="693"/>
      <c r="DC35" s="697"/>
      <c r="DD35" s="668">
        <v>52326</v>
      </c>
      <c r="DE35" s="695"/>
      <c r="DF35" s="695"/>
      <c r="DG35" s="695"/>
      <c r="DH35" s="695"/>
      <c r="DI35" s="695"/>
      <c r="DJ35" s="695"/>
      <c r="DK35" s="696"/>
      <c r="DL35" s="668">
        <v>43359</v>
      </c>
      <c r="DM35" s="695"/>
      <c r="DN35" s="695"/>
      <c r="DO35" s="695"/>
      <c r="DP35" s="695"/>
      <c r="DQ35" s="695"/>
      <c r="DR35" s="695"/>
      <c r="DS35" s="695"/>
      <c r="DT35" s="695"/>
      <c r="DU35" s="695"/>
      <c r="DV35" s="696"/>
      <c r="DW35" s="664">
        <v>2</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222</v>
      </c>
      <c r="S36" s="660"/>
      <c r="T36" s="660"/>
      <c r="U36" s="660"/>
      <c r="V36" s="660"/>
      <c r="W36" s="660"/>
      <c r="X36" s="660"/>
      <c r="Y36" s="661"/>
      <c r="Z36" s="662" t="s">
        <v>222</v>
      </c>
      <c r="AA36" s="662"/>
      <c r="AB36" s="662"/>
      <c r="AC36" s="662"/>
      <c r="AD36" s="663" t="s">
        <v>222</v>
      </c>
      <c r="AE36" s="663"/>
      <c r="AF36" s="663"/>
      <c r="AG36" s="663"/>
      <c r="AH36" s="663"/>
      <c r="AI36" s="663"/>
      <c r="AJ36" s="663"/>
      <c r="AK36" s="663"/>
      <c r="AL36" s="664" t="s">
        <v>222</v>
      </c>
      <c r="AM36" s="665"/>
      <c r="AN36" s="665"/>
      <c r="AO36" s="666"/>
      <c r="AQ36" s="736" t="s">
        <v>324</v>
      </c>
      <c r="AR36" s="737"/>
      <c r="AS36" s="737"/>
      <c r="AT36" s="737"/>
      <c r="AU36" s="737"/>
      <c r="AV36" s="737"/>
      <c r="AW36" s="737"/>
      <c r="AX36" s="737"/>
      <c r="AY36" s="738"/>
      <c r="AZ36" s="659">
        <v>115618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35036</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499212</v>
      </c>
      <c r="CS36" s="660"/>
      <c r="CT36" s="660"/>
      <c r="CU36" s="660"/>
      <c r="CV36" s="660"/>
      <c r="CW36" s="660"/>
      <c r="CX36" s="660"/>
      <c r="CY36" s="661"/>
      <c r="CZ36" s="664">
        <v>14.4</v>
      </c>
      <c r="DA36" s="693"/>
      <c r="DB36" s="693"/>
      <c r="DC36" s="697"/>
      <c r="DD36" s="668">
        <v>404070</v>
      </c>
      <c r="DE36" s="660"/>
      <c r="DF36" s="660"/>
      <c r="DG36" s="660"/>
      <c r="DH36" s="660"/>
      <c r="DI36" s="660"/>
      <c r="DJ36" s="660"/>
      <c r="DK36" s="661"/>
      <c r="DL36" s="668">
        <v>286655</v>
      </c>
      <c r="DM36" s="660"/>
      <c r="DN36" s="660"/>
      <c r="DO36" s="660"/>
      <c r="DP36" s="660"/>
      <c r="DQ36" s="660"/>
      <c r="DR36" s="660"/>
      <c r="DS36" s="660"/>
      <c r="DT36" s="660"/>
      <c r="DU36" s="660"/>
      <c r="DV36" s="661"/>
      <c r="DW36" s="664">
        <v>13.5</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81540</v>
      </c>
      <c r="S37" s="660"/>
      <c r="T37" s="660"/>
      <c r="U37" s="660"/>
      <c r="V37" s="660"/>
      <c r="W37" s="660"/>
      <c r="X37" s="660"/>
      <c r="Y37" s="661"/>
      <c r="Z37" s="662">
        <v>2.2999999999999998</v>
      </c>
      <c r="AA37" s="662"/>
      <c r="AB37" s="662"/>
      <c r="AC37" s="662"/>
      <c r="AD37" s="663" t="s">
        <v>222</v>
      </c>
      <c r="AE37" s="663"/>
      <c r="AF37" s="663"/>
      <c r="AG37" s="663"/>
      <c r="AH37" s="663"/>
      <c r="AI37" s="663"/>
      <c r="AJ37" s="663"/>
      <c r="AK37" s="663"/>
      <c r="AL37" s="664" t="s">
        <v>222</v>
      </c>
      <c r="AM37" s="665"/>
      <c r="AN37" s="665"/>
      <c r="AO37" s="666"/>
      <c r="AQ37" s="736" t="s">
        <v>328</v>
      </c>
      <c r="AR37" s="737"/>
      <c r="AS37" s="737"/>
      <c r="AT37" s="737"/>
      <c r="AU37" s="737"/>
      <c r="AV37" s="737"/>
      <c r="AW37" s="737"/>
      <c r="AX37" s="737"/>
      <c r="AY37" s="738"/>
      <c r="AZ37" s="659">
        <v>32039</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571</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177443</v>
      </c>
      <c r="CS37" s="695"/>
      <c r="CT37" s="695"/>
      <c r="CU37" s="695"/>
      <c r="CV37" s="695"/>
      <c r="CW37" s="695"/>
      <c r="CX37" s="695"/>
      <c r="CY37" s="696"/>
      <c r="CZ37" s="664">
        <v>5.0999999999999996</v>
      </c>
      <c r="DA37" s="693"/>
      <c r="DB37" s="693"/>
      <c r="DC37" s="697"/>
      <c r="DD37" s="668">
        <v>176675</v>
      </c>
      <c r="DE37" s="695"/>
      <c r="DF37" s="695"/>
      <c r="DG37" s="695"/>
      <c r="DH37" s="695"/>
      <c r="DI37" s="695"/>
      <c r="DJ37" s="695"/>
      <c r="DK37" s="696"/>
      <c r="DL37" s="668">
        <v>176675</v>
      </c>
      <c r="DM37" s="695"/>
      <c r="DN37" s="695"/>
      <c r="DO37" s="695"/>
      <c r="DP37" s="695"/>
      <c r="DQ37" s="695"/>
      <c r="DR37" s="695"/>
      <c r="DS37" s="695"/>
      <c r="DT37" s="695"/>
      <c r="DU37" s="695"/>
      <c r="DV37" s="696"/>
      <c r="DW37" s="664">
        <v>8.3000000000000007</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3619298</v>
      </c>
      <c r="S38" s="740"/>
      <c r="T38" s="740"/>
      <c r="U38" s="740"/>
      <c r="V38" s="740"/>
      <c r="W38" s="740"/>
      <c r="X38" s="740"/>
      <c r="Y38" s="741"/>
      <c r="Z38" s="742">
        <v>100</v>
      </c>
      <c r="AA38" s="742"/>
      <c r="AB38" s="742"/>
      <c r="AC38" s="742"/>
      <c r="AD38" s="743">
        <v>2039367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14</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879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411303</v>
      </c>
      <c r="CS38" s="660"/>
      <c r="CT38" s="660"/>
      <c r="CU38" s="660"/>
      <c r="CV38" s="660"/>
      <c r="CW38" s="660"/>
      <c r="CX38" s="660"/>
      <c r="CY38" s="661"/>
      <c r="CZ38" s="664">
        <v>11.9</v>
      </c>
      <c r="DA38" s="693"/>
      <c r="DB38" s="693"/>
      <c r="DC38" s="697"/>
      <c r="DD38" s="668">
        <v>372023</v>
      </c>
      <c r="DE38" s="660"/>
      <c r="DF38" s="660"/>
      <c r="DG38" s="660"/>
      <c r="DH38" s="660"/>
      <c r="DI38" s="660"/>
      <c r="DJ38" s="660"/>
      <c r="DK38" s="661"/>
      <c r="DL38" s="668">
        <v>332139</v>
      </c>
      <c r="DM38" s="660"/>
      <c r="DN38" s="660"/>
      <c r="DO38" s="660"/>
      <c r="DP38" s="660"/>
      <c r="DQ38" s="660"/>
      <c r="DR38" s="660"/>
      <c r="DS38" s="660"/>
      <c r="DT38" s="660"/>
      <c r="DU38" s="660"/>
      <c r="DV38" s="661"/>
      <c r="DW38" s="664">
        <v>15.7</v>
      </c>
      <c r="DX38" s="693"/>
      <c r="DY38" s="693"/>
      <c r="DZ38" s="693"/>
      <c r="EA38" s="693"/>
      <c r="EB38" s="693"/>
      <c r="EC38" s="694"/>
    </row>
    <row r="39" spans="2:133" ht="11.25" customHeight="1">
      <c r="AQ39" s="736" t="s">
        <v>335</v>
      </c>
      <c r="AR39" s="737"/>
      <c r="AS39" s="737"/>
      <c r="AT39" s="737"/>
      <c r="AU39" s="737"/>
      <c r="AV39" s="737"/>
      <c r="AW39" s="737"/>
      <c r="AX39" s="737"/>
      <c r="AY39" s="738"/>
      <c r="AZ39" s="659" t="s">
        <v>133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97</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94689</v>
      </c>
      <c r="CS39" s="695"/>
      <c r="CT39" s="695"/>
      <c r="CU39" s="695"/>
      <c r="CV39" s="695"/>
      <c r="CW39" s="695"/>
      <c r="CX39" s="695"/>
      <c r="CY39" s="696"/>
      <c r="CZ39" s="664">
        <v>2.7</v>
      </c>
      <c r="DA39" s="693"/>
      <c r="DB39" s="693"/>
      <c r="DC39" s="697"/>
      <c r="DD39" s="668">
        <v>91620</v>
      </c>
      <c r="DE39" s="695"/>
      <c r="DF39" s="695"/>
      <c r="DG39" s="695"/>
      <c r="DH39" s="695"/>
      <c r="DI39" s="695"/>
      <c r="DJ39" s="695"/>
      <c r="DK39" s="696"/>
      <c r="DL39" s="668" t="s">
        <v>133</v>
      </c>
      <c r="DM39" s="695"/>
      <c r="DN39" s="695"/>
      <c r="DO39" s="695"/>
      <c r="DP39" s="695"/>
      <c r="DQ39" s="695"/>
      <c r="DR39" s="695"/>
      <c r="DS39" s="695"/>
      <c r="DT39" s="695"/>
      <c r="DU39" s="695"/>
      <c r="DV39" s="696"/>
      <c r="DW39" s="664" t="s">
        <v>133</v>
      </c>
      <c r="DX39" s="693"/>
      <c r="DY39" s="693"/>
      <c r="DZ39" s="693"/>
      <c r="EA39" s="693"/>
      <c r="EB39" s="693"/>
      <c r="EC39" s="694"/>
    </row>
    <row r="40" spans="2:133" ht="11.25" customHeight="1">
      <c r="AQ40" s="736" t="s">
        <v>339</v>
      </c>
      <c r="AR40" s="737"/>
      <c r="AS40" s="737"/>
      <c r="AT40" s="737"/>
      <c r="AU40" s="737"/>
      <c r="AV40" s="737"/>
      <c r="AW40" s="737"/>
      <c r="AX40" s="737"/>
      <c r="AY40" s="738"/>
      <c r="AZ40" s="659">
        <v>68412</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95</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48440</v>
      </c>
      <c r="CS40" s="660"/>
      <c r="CT40" s="660"/>
      <c r="CU40" s="660"/>
      <c r="CV40" s="660"/>
      <c r="CW40" s="660"/>
      <c r="CX40" s="660"/>
      <c r="CY40" s="661"/>
      <c r="CZ40" s="664">
        <v>1.4</v>
      </c>
      <c r="DA40" s="693"/>
      <c r="DB40" s="693"/>
      <c r="DC40" s="697"/>
      <c r="DD40" s="668">
        <v>3548</v>
      </c>
      <c r="DE40" s="660"/>
      <c r="DF40" s="660"/>
      <c r="DG40" s="660"/>
      <c r="DH40" s="660"/>
      <c r="DI40" s="660"/>
      <c r="DJ40" s="660"/>
      <c r="DK40" s="661"/>
      <c r="DL40" s="668" t="s">
        <v>133</v>
      </c>
      <c r="DM40" s="660"/>
      <c r="DN40" s="660"/>
      <c r="DO40" s="660"/>
      <c r="DP40" s="660"/>
      <c r="DQ40" s="660"/>
      <c r="DR40" s="660"/>
      <c r="DS40" s="660"/>
      <c r="DT40" s="660"/>
      <c r="DU40" s="660"/>
      <c r="DV40" s="661"/>
      <c r="DW40" s="664" t="s">
        <v>133</v>
      </c>
      <c r="DX40" s="693"/>
      <c r="DY40" s="693"/>
      <c r="DZ40" s="693"/>
      <c r="EA40" s="693"/>
      <c r="EB40" s="693"/>
      <c r="EC40" s="694"/>
    </row>
    <row r="41" spans="2:133" ht="11.25" customHeight="1">
      <c r="AQ41" s="746" t="s">
        <v>332</v>
      </c>
      <c r="AR41" s="747"/>
      <c r="AS41" s="747"/>
      <c r="AT41" s="747"/>
      <c r="AU41" s="747"/>
      <c r="AV41" s="747"/>
      <c r="AW41" s="747"/>
      <c r="AX41" s="747"/>
      <c r="AY41" s="748"/>
      <c r="AZ41" s="739">
        <v>195220</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392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133</v>
      </c>
      <c r="CS41" s="695"/>
      <c r="CT41" s="695"/>
      <c r="CU41" s="695"/>
      <c r="CV41" s="695"/>
      <c r="CW41" s="695"/>
      <c r="CX41" s="695"/>
      <c r="CY41" s="696"/>
      <c r="CZ41" s="664" t="s">
        <v>133</v>
      </c>
      <c r="DA41" s="693"/>
      <c r="DB41" s="693"/>
      <c r="DC41" s="697"/>
      <c r="DD41" s="668" t="s">
        <v>133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516116</v>
      </c>
      <c r="CS42" s="660"/>
      <c r="CT42" s="660"/>
      <c r="CU42" s="660"/>
      <c r="CV42" s="660"/>
      <c r="CW42" s="660"/>
      <c r="CX42" s="660"/>
      <c r="CY42" s="661"/>
      <c r="CZ42" s="664">
        <v>14.9</v>
      </c>
      <c r="DA42" s="665"/>
      <c r="DB42" s="665"/>
      <c r="DC42" s="760"/>
      <c r="DD42" s="668">
        <v>216428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21351</v>
      </c>
      <c r="CS43" s="695"/>
      <c r="CT43" s="695"/>
      <c r="CU43" s="695"/>
      <c r="CV43" s="695"/>
      <c r="CW43" s="695"/>
      <c r="CX43" s="695"/>
      <c r="CY43" s="696"/>
      <c r="CZ43" s="664">
        <v>0.6</v>
      </c>
      <c r="DA43" s="693"/>
      <c r="DB43" s="693"/>
      <c r="DC43" s="697"/>
      <c r="DD43" s="668">
        <v>21351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300</v>
      </c>
      <c r="CE44" s="772"/>
      <c r="CF44" s="656" t="s">
        <v>349</v>
      </c>
      <c r="CG44" s="657"/>
      <c r="CH44" s="657"/>
      <c r="CI44" s="657"/>
      <c r="CJ44" s="657"/>
      <c r="CK44" s="657"/>
      <c r="CL44" s="657"/>
      <c r="CM44" s="657"/>
      <c r="CN44" s="657"/>
      <c r="CO44" s="657"/>
      <c r="CP44" s="657"/>
      <c r="CQ44" s="658"/>
      <c r="CR44" s="659">
        <v>499456</v>
      </c>
      <c r="CS44" s="660"/>
      <c r="CT44" s="660"/>
      <c r="CU44" s="660"/>
      <c r="CV44" s="660"/>
      <c r="CW44" s="660"/>
      <c r="CX44" s="660"/>
      <c r="CY44" s="661"/>
      <c r="CZ44" s="664">
        <v>14.4</v>
      </c>
      <c r="DA44" s="665"/>
      <c r="DB44" s="665"/>
      <c r="DC44" s="760"/>
      <c r="DD44" s="668">
        <v>202738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141867</v>
      </c>
      <c r="CS45" s="695"/>
      <c r="CT45" s="695"/>
      <c r="CU45" s="695"/>
      <c r="CV45" s="695"/>
      <c r="CW45" s="695"/>
      <c r="CX45" s="695"/>
      <c r="CY45" s="696"/>
      <c r="CZ45" s="664">
        <v>4.0999999999999996</v>
      </c>
      <c r="DA45" s="693"/>
      <c r="DB45" s="693"/>
      <c r="DC45" s="697"/>
      <c r="DD45" s="668">
        <v>1903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357589</v>
      </c>
      <c r="CS46" s="660"/>
      <c r="CT46" s="660"/>
      <c r="CU46" s="660"/>
      <c r="CV46" s="660"/>
      <c r="CW46" s="660"/>
      <c r="CX46" s="660"/>
      <c r="CY46" s="661"/>
      <c r="CZ46" s="664">
        <v>10.3</v>
      </c>
      <c r="DA46" s="665"/>
      <c r="DB46" s="665"/>
      <c r="DC46" s="760"/>
      <c r="DD46" s="668">
        <v>200835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16660</v>
      </c>
      <c r="CS47" s="695"/>
      <c r="CT47" s="695"/>
      <c r="CU47" s="695"/>
      <c r="CV47" s="695"/>
      <c r="CW47" s="695"/>
      <c r="CX47" s="695"/>
      <c r="CY47" s="696"/>
      <c r="CZ47" s="664">
        <v>0.5</v>
      </c>
      <c r="DA47" s="693"/>
      <c r="DB47" s="693"/>
      <c r="DC47" s="697"/>
      <c r="DD47" s="668">
        <v>13690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3469307</v>
      </c>
      <c r="CS49" s="729"/>
      <c r="CT49" s="729"/>
      <c r="CU49" s="729"/>
      <c r="CV49" s="729"/>
      <c r="CW49" s="729"/>
      <c r="CX49" s="729"/>
      <c r="CY49" s="761"/>
      <c r="CZ49" s="744">
        <v>100</v>
      </c>
      <c r="DA49" s="762"/>
      <c r="DB49" s="762"/>
      <c r="DC49" s="763"/>
      <c r="DD49" s="764">
        <v>2543093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whhqd4OJtLK03LTfWeSCZbJoVQpD0zYL4wgt5Xz1qqRZnN6oT3UbTzS+C2QKEUNBVAH6kMISIeuAPwQbKrCZpA==" saltValue="c5kFpPlXFpgSkKrbX9hE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580</v>
      </c>
      <c r="C7" s="792"/>
      <c r="D7" s="792"/>
      <c r="E7" s="792"/>
      <c r="F7" s="792"/>
      <c r="G7" s="792"/>
      <c r="H7" s="792"/>
      <c r="I7" s="792"/>
      <c r="J7" s="792"/>
      <c r="K7" s="792"/>
      <c r="L7" s="792"/>
      <c r="M7" s="792"/>
      <c r="N7" s="792"/>
      <c r="O7" s="792"/>
      <c r="P7" s="793"/>
      <c r="Q7" s="794">
        <v>3619</v>
      </c>
      <c r="R7" s="795"/>
      <c r="S7" s="795"/>
      <c r="T7" s="795"/>
      <c r="U7" s="795"/>
      <c r="V7" s="795">
        <v>3469</v>
      </c>
      <c r="W7" s="795"/>
      <c r="X7" s="795"/>
      <c r="Y7" s="795"/>
      <c r="Z7" s="795"/>
      <c r="AA7" s="795">
        <v>150</v>
      </c>
      <c r="AB7" s="795"/>
      <c r="AC7" s="795"/>
      <c r="AD7" s="795"/>
      <c r="AE7" s="796"/>
      <c r="AF7" s="797">
        <v>123</v>
      </c>
      <c r="AG7" s="798"/>
      <c r="AH7" s="798"/>
      <c r="AI7" s="798"/>
      <c r="AJ7" s="799"/>
      <c r="AK7" s="834">
        <v>235</v>
      </c>
      <c r="AL7" s="835"/>
      <c r="AM7" s="835"/>
      <c r="AN7" s="835"/>
      <c r="AO7" s="835"/>
      <c r="AP7" s="835">
        <v>3133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13</v>
      </c>
      <c r="CI7" s="832"/>
      <c r="CJ7" s="832"/>
      <c r="CK7" s="832"/>
      <c r="CL7" s="833"/>
      <c r="CM7" s="831">
        <v>305</v>
      </c>
      <c r="CN7" s="832"/>
      <c r="CO7" s="832"/>
      <c r="CP7" s="832"/>
      <c r="CQ7" s="833"/>
      <c r="CR7" s="831">
        <v>100</v>
      </c>
      <c r="CS7" s="832"/>
      <c r="CT7" s="832"/>
      <c r="CU7" s="832"/>
      <c r="CV7" s="833"/>
      <c r="CW7" s="831">
        <v>65</v>
      </c>
      <c r="CX7" s="832"/>
      <c r="CY7" s="832"/>
      <c r="CZ7" s="832"/>
      <c r="DA7" s="833"/>
      <c r="DB7" s="831" t="s">
        <v>557</v>
      </c>
      <c r="DC7" s="832"/>
      <c r="DD7" s="832"/>
      <c r="DE7" s="832"/>
      <c r="DF7" s="833"/>
      <c r="DG7" s="831" t="s">
        <v>572</v>
      </c>
      <c r="DH7" s="832"/>
      <c r="DI7" s="832"/>
      <c r="DJ7" s="832"/>
      <c r="DK7" s="833"/>
      <c r="DL7" s="831">
        <v>187</v>
      </c>
      <c r="DM7" s="832"/>
      <c r="DN7" s="832"/>
      <c r="DO7" s="832"/>
      <c r="DP7" s="833"/>
      <c r="DQ7" s="831">
        <v>168</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3619</v>
      </c>
      <c r="R23" s="854"/>
      <c r="S23" s="854"/>
      <c r="T23" s="854"/>
      <c r="U23" s="854"/>
      <c r="V23" s="854">
        <v>3469</v>
      </c>
      <c r="W23" s="854"/>
      <c r="X23" s="854"/>
      <c r="Y23" s="854"/>
      <c r="Z23" s="854"/>
      <c r="AA23" s="854">
        <v>150</v>
      </c>
      <c r="AB23" s="854"/>
      <c r="AC23" s="854"/>
      <c r="AD23" s="854"/>
      <c r="AE23" s="855"/>
      <c r="AF23" s="856">
        <v>123</v>
      </c>
      <c r="AG23" s="854"/>
      <c r="AH23" s="854"/>
      <c r="AI23" s="854"/>
      <c r="AJ23" s="857"/>
      <c r="AK23" s="858"/>
      <c r="AL23" s="859"/>
      <c r="AM23" s="859"/>
      <c r="AN23" s="859"/>
      <c r="AO23" s="859"/>
      <c r="AP23" s="854">
        <v>3133</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645</v>
      </c>
      <c r="R28" s="883"/>
      <c r="S28" s="883"/>
      <c r="T28" s="883"/>
      <c r="U28" s="883"/>
      <c r="V28" s="883">
        <v>588</v>
      </c>
      <c r="W28" s="883"/>
      <c r="X28" s="883"/>
      <c r="Y28" s="883"/>
      <c r="Z28" s="883"/>
      <c r="AA28" s="883">
        <v>58</v>
      </c>
      <c r="AB28" s="883"/>
      <c r="AC28" s="883"/>
      <c r="AD28" s="883"/>
      <c r="AE28" s="884"/>
      <c r="AF28" s="885">
        <v>58</v>
      </c>
      <c r="AG28" s="883"/>
      <c r="AH28" s="883"/>
      <c r="AI28" s="883"/>
      <c r="AJ28" s="886"/>
      <c r="AK28" s="887">
        <v>68</v>
      </c>
      <c r="AL28" s="878"/>
      <c r="AM28" s="878"/>
      <c r="AN28" s="878"/>
      <c r="AO28" s="878"/>
      <c r="AP28" s="878" t="s">
        <v>557</v>
      </c>
      <c r="AQ28" s="878"/>
      <c r="AR28" s="878"/>
      <c r="AS28" s="878"/>
      <c r="AT28" s="878"/>
      <c r="AU28" s="878" t="s">
        <v>557</v>
      </c>
      <c r="AV28" s="878"/>
      <c r="AW28" s="878"/>
      <c r="AX28" s="878"/>
      <c r="AY28" s="878"/>
      <c r="AZ28" s="879" t="s">
        <v>557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703</v>
      </c>
      <c r="R29" s="819"/>
      <c r="S29" s="819"/>
      <c r="T29" s="819"/>
      <c r="U29" s="819"/>
      <c r="V29" s="819">
        <v>687</v>
      </c>
      <c r="W29" s="819"/>
      <c r="X29" s="819"/>
      <c r="Y29" s="819"/>
      <c r="Z29" s="819"/>
      <c r="AA29" s="819">
        <v>16</v>
      </c>
      <c r="AB29" s="819"/>
      <c r="AC29" s="819"/>
      <c r="AD29" s="819"/>
      <c r="AE29" s="820"/>
      <c r="AF29" s="821">
        <v>16</v>
      </c>
      <c r="AG29" s="822"/>
      <c r="AH29" s="822"/>
      <c r="AI29" s="822"/>
      <c r="AJ29" s="823"/>
      <c r="AK29" s="890">
        <v>118</v>
      </c>
      <c r="AL29" s="891"/>
      <c r="AM29" s="891"/>
      <c r="AN29" s="891"/>
      <c r="AO29" s="891"/>
      <c r="AP29" s="891" t="s">
        <v>557</v>
      </c>
      <c r="AQ29" s="891"/>
      <c r="AR29" s="891"/>
      <c r="AS29" s="891"/>
      <c r="AT29" s="891"/>
      <c r="AU29" s="891" t="s">
        <v>557</v>
      </c>
      <c r="AV29" s="891"/>
      <c r="AW29" s="891"/>
      <c r="AX29" s="891"/>
      <c r="AY29" s="891"/>
      <c r="AZ29" s="892" t="s">
        <v>557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44</v>
      </c>
      <c r="R30" s="819"/>
      <c r="S30" s="819"/>
      <c r="T30" s="819"/>
      <c r="U30" s="819"/>
      <c r="V30" s="819">
        <v>44</v>
      </c>
      <c r="W30" s="819"/>
      <c r="X30" s="819"/>
      <c r="Y30" s="819"/>
      <c r="Z30" s="819"/>
      <c r="AA30" s="819">
        <v>0</v>
      </c>
      <c r="AB30" s="819"/>
      <c r="AC30" s="819"/>
      <c r="AD30" s="819"/>
      <c r="AE30" s="820"/>
      <c r="AF30" s="821">
        <v>0</v>
      </c>
      <c r="AG30" s="822"/>
      <c r="AH30" s="822"/>
      <c r="AI30" s="822"/>
      <c r="AJ30" s="823"/>
      <c r="AK30" s="890">
        <v>18</v>
      </c>
      <c r="AL30" s="891"/>
      <c r="AM30" s="891"/>
      <c r="AN30" s="891"/>
      <c r="AO30" s="891"/>
      <c r="AP30" s="891" t="s">
        <v>557</v>
      </c>
      <c r="AQ30" s="891"/>
      <c r="AR30" s="891"/>
      <c r="AS30" s="891"/>
      <c r="AT30" s="891"/>
      <c r="AU30" s="891" t="s">
        <v>557</v>
      </c>
      <c r="AV30" s="891"/>
      <c r="AW30" s="891"/>
      <c r="AX30" s="891"/>
      <c r="AY30" s="891"/>
      <c r="AZ30" s="892" t="s">
        <v>557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100</v>
      </c>
      <c r="R31" s="819"/>
      <c r="S31" s="819"/>
      <c r="T31" s="819"/>
      <c r="U31" s="819"/>
      <c r="V31" s="819">
        <v>82</v>
      </c>
      <c r="W31" s="819"/>
      <c r="X31" s="819"/>
      <c r="Y31" s="819"/>
      <c r="Z31" s="819"/>
      <c r="AA31" s="819">
        <v>18</v>
      </c>
      <c r="AB31" s="819"/>
      <c r="AC31" s="819"/>
      <c r="AD31" s="819"/>
      <c r="AE31" s="820"/>
      <c r="AF31" s="821">
        <v>18</v>
      </c>
      <c r="AG31" s="822"/>
      <c r="AH31" s="822"/>
      <c r="AI31" s="822"/>
      <c r="AJ31" s="823"/>
      <c r="AK31" s="890">
        <v>0</v>
      </c>
      <c r="AL31" s="891"/>
      <c r="AM31" s="891"/>
      <c r="AN31" s="891"/>
      <c r="AO31" s="891"/>
      <c r="AP31" s="891" t="s">
        <v>557</v>
      </c>
      <c r="AQ31" s="891"/>
      <c r="AR31" s="891"/>
      <c r="AS31" s="891"/>
      <c r="AT31" s="891"/>
      <c r="AU31" s="891" t="s">
        <v>557</v>
      </c>
      <c r="AV31" s="891"/>
      <c r="AW31" s="891"/>
      <c r="AX31" s="891"/>
      <c r="AY31" s="891"/>
      <c r="AZ31" s="892" t="s">
        <v>557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99</v>
      </c>
      <c r="R32" s="819"/>
      <c r="S32" s="819"/>
      <c r="T32" s="819"/>
      <c r="U32" s="819"/>
      <c r="V32" s="819">
        <v>95</v>
      </c>
      <c r="W32" s="819"/>
      <c r="X32" s="819"/>
      <c r="Y32" s="819"/>
      <c r="Z32" s="819"/>
      <c r="AA32" s="819">
        <v>3</v>
      </c>
      <c r="AB32" s="819"/>
      <c r="AC32" s="819"/>
      <c r="AD32" s="819"/>
      <c r="AE32" s="820"/>
      <c r="AF32" s="821">
        <v>3</v>
      </c>
      <c r="AG32" s="822"/>
      <c r="AH32" s="822"/>
      <c r="AI32" s="822"/>
      <c r="AJ32" s="823"/>
      <c r="AK32" s="890">
        <v>32</v>
      </c>
      <c r="AL32" s="891"/>
      <c r="AM32" s="891"/>
      <c r="AN32" s="891"/>
      <c r="AO32" s="891"/>
      <c r="AP32" s="891">
        <v>727</v>
      </c>
      <c r="AQ32" s="891"/>
      <c r="AR32" s="891"/>
      <c r="AS32" s="891"/>
      <c r="AT32" s="891"/>
      <c r="AU32" s="891">
        <v>498</v>
      </c>
      <c r="AV32" s="891"/>
      <c r="AW32" s="891"/>
      <c r="AX32" s="891"/>
      <c r="AY32" s="891"/>
      <c r="AZ32" s="892" t="s">
        <v>557</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167</v>
      </c>
      <c r="R33" s="819"/>
      <c r="S33" s="819"/>
      <c r="T33" s="819"/>
      <c r="U33" s="819"/>
      <c r="V33" s="819">
        <v>158</v>
      </c>
      <c r="W33" s="819"/>
      <c r="X33" s="819"/>
      <c r="Y33" s="819"/>
      <c r="Z33" s="819"/>
      <c r="AA33" s="819">
        <v>9</v>
      </c>
      <c r="AB33" s="819"/>
      <c r="AC33" s="819"/>
      <c r="AD33" s="819"/>
      <c r="AE33" s="820"/>
      <c r="AF33" s="821">
        <v>9</v>
      </c>
      <c r="AG33" s="822"/>
      <c r="AH33" s="822"/>
      <c r="AI33" s="822"/>
      <c r="AJ33" s="823"/>
      <c r="AK33" s="890">
        <v>84</v>
      </c>
      <c r="AL33" s="891"/>
      <c r="AM33" s="891"/>
      <c r="AN33" s="891"/>
      <c r="AO33" s="891"/>
      <c r="AP33" s="891">
        <v>1376</v>
      </c>
      <c r="AQ33" s="891"/>
      <c r="AR33" s="891"/>
      <c r="AS33" s="891"/>
      <c r="AT33" s="891"/>
      <c r="AU33" s="891">
        <v>1130</v>
      </c>
      <c r="AV33" s="891"/>
      <c r="AW33" s="891"/>
      <c r="AX33" s="891"/>
      <c r="AY33" s="891"/>
      <c r="AZ33" s="892" t="s">
        <v>557</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397</v>
      </c>
      <c r="C34" s="816"/>
      <c r="D34" s="816"/>
      <c r="E34" s="816"/>
      <c r="F34" s="816"/>
      <c r="G34" s="816"/>
      <c r="H34" s="816"/>
      <c r="I34" s="816"/>
      <c r="J34" s="816"/>
      <c r="K34" s="816"/>
      <c r="L34" s="816"/>
      <c r="M34" s="816"/>
      <c r="N34" s="816"/>
      <c r="O34" s="816"/>
      <c r="P34" s="817"/>
      <c r="Q34" s="818">
        <v>33</v>
      </c>
      <c r="R34" s="819"/>
      <c r="S34" s="819"/>
      <c r="T34" s="819"/>
      <c r="U34" s="819"/>
      <c r="V34" s="819">
        <v>29</v>
      </c>
      <c r="W34" s="819"/>
      <c r="X34" s="819"/>
      <c r="Y34" s="819"/>
      <c r="Z34" s="819"/>
      <c r="AA34" s="819">
        <v>4</v>
      </c>
      <c r="AB34" s="819"/>
      <c r="AC34" s="819"/>
      <c r="AD34" s="819"/>
      <c r="AE34" s="820"/>
      <c r="AF34" s="821">
        <v>4</v>
      </c>
      <c r="AG34" s="822"/>
      <c r="AH34" s="822"/>
      <c r="AI34" s="822"/>
      <c r="AJ34" s="823"/>
      <c r="AK34" s="890">
        <v>22</v>
      </c>
      <c r="AL34" s="891"/>
      <c r="AM34" s="891"/>
      <c r="AN34" s="891"/>
      <c r="AO34" s="891"/>
      <c r="AP34" s="891">
        <v>239</v>
      </c>
      <c r="AQ34" s="891"/>
      <c r="AR34" s="891"/>
      <c r="AS34" s="891"/>
      <c r="AT34" s="891"/>
      <c r="AU34" s="891">
        <v>221</v>
      </c>
      <c r="AV34" s="891"/>
      <c r="AW34" s="891"/>
      <c r="AX34" s="891"/>
      <c r="AY34" s="891"/>
      <c r="AZ34" s="892" t="s">
        <v>557</v>
      </c>
      <c r="BA34" s="892"/>
      <c r="BB34" s="892"/>
      <c r="BC34" s="892"/>
      <c r="BD34" s="892"/>
      <c r="BE34" s="888" t="s">
        <v>395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398</v>
      </c>
      <c r="C35" s="816"/>
      <c r="D35" s="816"/>
      <c r="E35" s="816"/>
      <c r="F35" s="816"/>
      <c r="G35" s="816"/>
      <c r="H35" s="816"/>
      <c r="I35" s="816"/>
      <c r="J35" s="816"/>
      <c r="K35" s="816"/>
      <c r="L35" s="816"/>
      <c r="M35" s="816"/>
      <c r="N35" s="816"/>
      <c r="O35" s="816"/>
      <c r="P35" s="817"/>
      <c r="Q35" s="818">
        <v>16</v>
      </c>
      <c r="R35" s="819"/>
      <c r="S35" s="819"/>
      <c r="T35" s="819"/>
      <c r="U35" s="819"/>
      <c r="V35" s="819">
        <v>15</v>
      </c>
      <c r="W35" s="819"/>
      <c r="X35" s="819"/>
      <c r="Y35" s="819"/>
      <c r="Z35" s="819"/>
      <c r="AA35" s="819">
        <v>1</v>
      </c>
      <c r="AB35" s="819"/>
      <c r="AC35" s="819"/>
      <c r="AD35" s="819"/>
      <c r="AE35" s="820"/>
      <c r="AF35" s="821">
        <v>1</v>
      </c>
      <c r="AG35" s="822"/>
      <c r="AH35" s="822"/>
      <c r="AI35" s="822"/>
      <c r="AJ35" s="823"/>
      <c r="AK35" s="890">
        <v>10</v>
      </c>
      <c r="AL35" s="891"/>
      <c r="AM35" s="891"/>
      <c r="AN35" s="891"/>
      <c r="AO35" s="891"/>
      <c r="AP35" s="891">
        <v>58</v>
      </c>
      <c r="AQ35" s="891"/>
      <c r="AR35" s="891"/>
      <c r="AS35" s="891"/>
      <c r="AT35" s="891"/>
      <c r="AU35" s="891">
        <v>46</v>
      </c>
      <c r="AV35" s="891"/>
      <c r="AW35" s="891"/>
      <c r="AX35" s="891"/>
      <c r="AY35" s="891"/>
      <c r="AZ35" s="892" t="s">
        <v>557</v>
      </c>
      <c r="BA35" s="892"/>
      <c r="BB35" s="892"/>
      <c r="BC35" s="892"/>
      <c r="BD35" s="892"/>
      <c r="BE35" s="888" t="s">
        <v>395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109</v>
      </c>
      <c r="AG63" s="902"/>
      <c r="AH63" s="902"/>
      <c r="AI63" s="902"/>
      <c r="AJ63" s="903"/>
      <c r="AK63" s="904"/>
      <c r="AL63" s="899"/>
      <c r="AM63" s="899"/>
      <c r="AN63" s="899"/>
      <c r="AO63" s="899"/>
      <c r="AP63" s="902">
        <v>2400</v>
      </c>
      <c r="AQ63" s="902"/>
      <c r="AR63" s="902"/>
      <c r="AS63" s="902"/>
      <c r="AT63" s="902"/>
      <c r="AU63" s="902">
        <v>1387</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382</v>
      </c>
      <c r="R66" s="778"/>
      <c r="S66" s="778"/>
      <c r="T66" s="778"/>
      <c r="U66" s="779"/>
      <c r="V66" s="777" t="s">
        <v>383</v>
      </c>
      <c r="W66" s="778"/>
      <c r="X66" s="778"/>
      <c r="Y66" s="778"/>
      <c r="Z66" s="779"/>
      <c r="AA66" s="777" t="s">
        <v>404</v>
      </c>
      <c r="AB66" s="778"/>
      <c r="AC66" s="778"/>
      <c r="AD66" s="778"/>
      <c r="AE66" s="779"/>
      <c r="AF66" s="912" t="s">
        <v>385</v>
      </c>
      <c r="AG66" s="873"/>
      <c r="AH66" s="873"/>
      <c r="AI66" s="873"/>
      <c r="AJ66" s="913"/>
      <c r="AK66" s="777" t="s">
        <v>386</v>
      </c>
      <c r="AL66" s="801"/>
      <c r="AM66" s="801"/>
      <c r="AN66" s="801"/>
      <c r="AO66" s="802"/>
      <c r="AP66" s="777" t="s">
        <v>387</v>
      </c>
      <c r="AQ66" s="778"/>
      <c r="AR66" s="778"/>
      <c r="AS66" s="778"/>
      <c r="AT66" s="779"/>
      <c r="AU66" s="777" t="s">
        <v>405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558</v>
      </c>
      <c r="C68" s="930"/>
      <c r="D68" s="930"/>
      <c r="E68" s="930"/>
      <c r="F68" s="930"/>
      <c r="G68" s="930"/>
      <c r="H68" s="930"/>
      <c r="I68" s="930"/>
      <c r="J68" s="930"/>
      <c r="K68" s="930"/>
      <c r="L68" s="930"/>
      <c r="M68" s="930"/>
      <c r="N68" s="930"/>
      <c r="O68" s="930"/>
      <c r="P68" s="931"/>
      <c r="Q68" s="932">
        <v>2960</v>
      </c>
      <c r="R68" s="926"/>
      <c r="S68" s="926"/>
      <c r="T68" s="926"/>
      <c r="U68" s="926"/>
      <c r="V68" s="926">
        <v>2880</v>
      </c>
      <c r="W68" s="926"/>
      <c r="X68" s="926"/>
      <c r="Y68" s="926"/>
      <c r="Z68" s="926"/>
      <c r="AA68" s="926">
        <v>80</v>
      </c>
      <c r="AB68" s="926"/>
      <c r="AC68" s="926"/>
      <c r="AD68" s="926"/>
      <c r="AE68" s="926"/>
      <c r="AF68" s="926">
        <v>80</v>
      </c>
      <c r="AG68" s="926"/>
      <c r="AH68" s="926"/>
      <c r="AI68" s="926"/>
      <c r="AJ68" s="926"/>
      <c r="AK68" s="926" t="s">
        <v>573</v>
      </c>
      <c r="AL68" s="926"/>
      <c r="AM68" s="926"/>
      <c r="AN68" s="926"/>
      <c r="AO68" s="926"/>
      <c r="AP68" s="926">
        <v>60</v>
      </c>
      <c r="AQ68" s="926"/>
      <c r="AR68" s="926"/>
      <c r="AS68" s="926"/>
      <c r="AT68" s="926"/>
      <c r="AU68" s="926">
        <v>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559</v>
      </c>
      <c r="C69" s="934"/>
      <c r="D69" s="934"/>
      <c r="E69" s="934"/>
      <c r="F69" s="934"/>
      <c r="G69" s="934"/>
      <c r="H69" s="934"/>
      <c r="I69" s="934"/>
      <c r="J69" s="934"/>
      <c r="K69" s="934"/>
      <c r="L69" s="934"/>
      <c r="M69" s="934"/>
      <c r="N69" s="934"/>
      <c r="O69" s="934"/>
      <c r="P69" s="935"/>
      <c r="Q69" s="936">
        <v>651</v>
      </c>
      <c r="R69" s="891"/>
      <c r="S69" s="891"/>
      <c r="T69" s="891"/>
      <c r="U69" s="891"/>
      <c r="V69" s="891">
        <v>577</v>
      </c>
      <c r="W69" s="891"/>
      <c r="X69" s="891"/>
      <c r="Y69" s="891"/>
      <c r="Z69" s="891"/>
      <c r="AA69" s="891">
        <v>74</v>
      </c>
      <c r="AB69" s="891"/>
      <c r="AC69" s="891"/>
      <c r="AD69" s="891"/>
      <c r="AE69" s="891"/>
      <c r="AF69" s="891">
        <v>74</v>
      </c>
      <c r="AG69" s="891"/>
      <c r="AH69" s="891"/>
      <c r="AI69" s="891"/>
      <c r="AJ69" s="891"/>
      <c r="AK69" s="891">
        <v>8</v>
      </c>
      <c r="AL69" s="891"/>
      <c r="AM69" s="891"/>
      <c r="AN69" s="891"/>
      <c r="AO69" s="891"/>
      <c r="AP69" s="891">
        <v>1</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560</v>
      </c>
      <c r="C70" s="934"/>
      <c r="D70" s="934"/>
      <c r="E70" s="934"/>
      <c r="F70" s="934"/>
      <c r="G70" s="934"/>
      <c r="H70" s="934"/>
      <c r="I70" s="934"/>
      <c r="J70" s="934"/>
      <c r="K70" s="934"/>
      <c r="L70" s="934"/>
      <c r="M70" s="934"/>
      <c r="N70" s="934"/>
      <c r="O70" s="934"/>
      <c r="P70" s="935"/>
      <c r="Q70" s="936">
        <v>3</v>
      </c>
      <c r="R70" s="891"/>
      <c r="S70" s="891"/>
      <c r="T70" s="891"/>
      <c r="U70" s="891"/>
      <c r="V70" s="891">
        <v>0</v>
      </c>
      <c r="W70" s="891"/>
      <c r="X70" s="891"/>
      <c r="Y70" s="891"/>
      <c r="Z70" s="891"/>
      <c r="AA70" s="891">
        <v>3</v>
      </c>
      <c r="AB70" s="891"/>
      <c r="AC70" s="891"/>
      <c r="AD70" s="891"/>
      <c r="AE70" s="891"/>
      <c r="AF70" s="891">
        <v>3</v>
      </c>
      <c r="AG70" s="891"/>
      <c r="AH70" s="891"/>
      <c r="AI70" s="891"/>
      <c r="AJ70" s="891"/>
      <c r="AK70" s="891" t="s">
        <v>573</v>
      </c>
      <c r="AL70" s="891"/>
      <c r="AM70" s="891"/>
      <c r="AN70" s="891"/>
      <c r="AO70" s="891"/>
      <c r="AP70" s="891" t="s">
        <v>573</v>
      </c>
      <c r="AQ70" s="891"/>
      <c r="AR70" s="891"/>
      <c r="AS70" s="891"/>
      <c r="AT70" s="891"/>
      <c r="AU70" s="891" t="s">
        <v>573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561</v>
      </c>
      <c r="C71" s="934"/>
      <c r="D71" s="934"/>
      <c r="E71" s="934"/>
      <c r="F71" s="934"/>
      <c r="G71" s="934"/>
      <c r="H71" s="934"/>
      <c r="I71" s="934"/>
      <c r="J71" s="934"/>
      <c r="K71" s="934"/>
      <c r="L71" s="934"/>
      <c r="M71" s="934"/>
      <c r="N71" s="934"/>
      <c r="O71" s="934"/>
      <c r="P71" s="935"/>
      <c r="Q71" s="936">
        <v>203</v>
      </c>
      <c r="R71" s="891"/>
      <c r="S71" s="891"/>
      <c r="T71" s="891"/>
      <c r="U71" s="891"/>
      <c r="V71" s="891">
        <v>186</v>
      </c>
      <c r="W71" s="891"/>
      <c r="X71" s="891"/>
      <c r="Y71" s="891"/>
      <c r="Z71" s="891"/>
      <c r="AA71" s="891">
        <v>18</v>
      </c>
      <c r="AB71" s="891"/>
      <c r="AC71" s="891"/>
      <c r="AD71" s="891"/>
      <c r="AE71" s="891"/>
      <c r="AF71" s="891">
        <v>18</v>
      </c>
      <c r="AG71" s="891"/>
      <c r="AH71" s="891"/>
      <c r="AI71" s="891"/>
      <c r="AJ71" s="891"/>
      <c r="AK71" s="891" t="s">
        <v>573</v>
      </c>
      <c r="AL71" s="891"/>
      <c r="AM71" s="891"/>
      <c r="AN71" s="891"/>
      <c r="AO71" s="891"/>
      <c r="AP71" s="891">
        <v>5</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562</v>
      </c>
      <c r="C72" s="934"/>
      <c r="D72" s="934"/>
      <c r="E72" s="934"/>
      <c r="F72" s="934"/>
      <c r="G72" s="934"/>
      <c r="H72" s="934"/>
      <c r="I72" s="934"/>
      <c r="J72" s="934"/>
      <c r="K72" s="934"/>
      <c r="L72" s="934"/>
      <c r="M72" s="934"/>
      <c r="N72" s="934"/>
      <c r="O72" s="934"/>
      <c r="P72" s="935"/>
      <c r="Q72" s="936">
        <v>252</v>
      </c>
      <c r="R72" s="891"/>
      <c r="S72" s="891"/>
      <c r="T72" s="891"/>
      <c r="U72" s="891"/>
      <c r="V72" s="891">
        <v>173</v>
      </c>
      <c r="W72" s="891"/>
      <c r="X72" s="891"/>
      <c r="Y72" s="891"/>
      <c r="Z72" s="891"/>
      <c r="AA72" s="891">
        <v>79</v>
      </c>
      <c r="AB72" s="891"/>
      <c r="AC72" s="891"/>
      <c r="AD72" s="891"/>
      <c r="AE72" s="891"/>
      <c r="AF72" s="891">
        <v>79</v>
      </c>
      <c r="AG72" s="891"/>
      <c r="AH72" s="891"/>
      <c r="AI72" s="891"/>
      <c r="AJ72" s="891"/>
      <c r="AK72" s="891">
        <v>71</v>
      </c>
      <c r="AL72" s="891"/>
      <c r="AM72" s="891"/>
      <c r="AN72" s="891"/>
      <c r="AO72" s="891"/>
      <c r="AP72" s="891" t="s">
        <v>573</v>
      </c>
      <c r="AQ72" s="891"/>
      <c r="AR72" s="891"/>
      <c r="AS72" s="891"/>
      <c r="AT72" s="891"/>
      <c r="AU72" s="891" t="s">
        <v>573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563</v>
      </c>
      <c r="C73" s="934"/>
      <c r="D73" s="934"/>
      <c r="E73" s="934"/>
      <c r="F73" s="934"/>
      <c r="G73" s="934"/>
      <c r="H73" s="934"/>
      <c r="I73" s="934"/>
      <c r="J73" s="934"/>
      <c r="K73" s="934"/>
      <c r="L73" s="934"/>
      <c r="M73" s="934"/>
      <c r="N73" s="934"/>
      <c r="O73" s="934"/>
      <c r="P73" s="935"/>
      <c r="Q73" s="936">
        <v>72</v>
      </c>
      <c r="R73" s="891"/>
      <c r="S73" s="891"/>
      <c r="T73" s="891"/>
      <c r="U73" s="891"/>
      <c r="V73" s="891">
        <v>72</v>
      </c>
      <c r="W73" s="891"/>
      <c r="X73" s="891"/>
      <c r="Y73" s="891"/>
      <c r="Z73" s="891"/>
      <c r="AA73" s="891" t="s">
        <v>581</v>
      </c>
      <c r="AB73" s="891"/>
      <c r="AC73" s="891"/>
      <c r="AD73" s="891"/>
      <c r="AE73" s="891"/>
      <c r="AF73" s="891" t="s">
        <v>581</v>
      </c>
      <c r="AG73" s="891"/>
      <c r="AH73" s="891"/>
      <c r="AI73" s="891"/>
      <c r="AJ73" s="891"/>
      <c r="AK73" s="891" t="s">
        <v>573</v>
      </c>
      <c r="AL73" s="891"/>
      <c r="AM73" s="891"/>
      <c r="AN73" s="891"/>
      <c r="AO73" s="891"/>
      <c r="AP73" s="891" t="s">
        <v>573</v>
      </c>
      <c r="AQ73" s="891"/>
      <c r="AR73" s="891"/>
      <c r="AS73" s="891"/>
      <c r="AT73" s="891"/>
      <c r="AU73" s="891" t="s">
        <v>573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564</v>
      </c>
      <c r="C74" s="934"/>
      <c r="D74" s="934"/>
      <c r="E74" s="934"/>
      <c r="F74" s="934"/>
      <c r="G74" s="934"/>
      <c r="H74" s="934"/>
      <c r="I74" s="934"/>
      <c r="J74" s="934"/>
      <c r="K74" s="934"/>
      <c r="L74" s="934"/>
      <c r="M74" s="934"/>
      <c r="N74" s="934"/>
      <c r="O74" s="934"/>
      <c r="P74" s="935"/>
      <c r="Q74" s="936" t="s">
        <v>581</v>
      </c>
      <c r="R74" s="891"/>
      <c r="S74" s="891"/>
      <c r="T74" s="891"/>
      <c r="U74" s="891"/>
      <c r="V74" s="891" t="s">
        <v>581</v>
      </c>
      <c r="W74" s="891"/>
      <c r="X74" s="891"/>
      <c r="Y74" s="891"/>
      <c r="Z74" s="891"/>
      <c r="AA74" s="891" t="s">
        <v>581</v>
      </c>
      <c r="AB74" s="891"/>
      <c r="AC74" s="891"/>
      <c r="AD74" s="891"/>
      <c r="AE74" s="891"/>
      <c r="AF74" s="891" t="s">
        <v>581</v>
      </c>
      <c r="AG74" s="891"/>
      <c r="AH74" s="891"/>
      <c r="AI74" s="891"/>
      <c r="AJ74" s="891"/>
      <c r="AK74" s="891" t="s">
        <v>573</v>
      </c>
      <c r="AL74" s="891"/>
      <c r="AM74" s="891"/>
      <c r="AN74" s="891"/>
      <c r="AO74" s="891"/>
      <c r="AP74" s="891" t="s">
        <v>573</v>
      </c>
      <c r="AQ74" s="891"/>
      <c r="AR74" s="891"/>
      <c r="AS74" s="891"/>
      <c r="AT74" s="891"/>
      <c r="AU74" s="891" t="s">
        <v>573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565</v>
      </c>
      <c r="C75" s="934"/>
      <c r="D75" s="934"/>
      <c r="E75" s="934"/>
      <c r="F75" s="934"/>
      <c r="G75" s="934"/>
      <c r="H75" s="934"/>
      <c r="I75" s="934"/>
      <c r="J75" s="934"/>
      <c r="K75" s="934"/>
      <c r="L75" s="934"/>
      <c r="M75" s="934"/>
      <c r="N75" s="934"/>
      <c r="O75" s="934"/>
      <c r="P75" s="935"/>
      <c r="Q75" s="939">
        <v>10130</v>
      </c>
      <c r="R75" s="940"/>
      <c r="S75" s="940"/>
      <c r="T75" s="940"/>
      <c r="U75" s="890"/>
      <c r="V75" s="941">
        <v>9908</v>
      </c>
      <c r="W75" s="940"/>
      <c r="X75" s="940"/>
      <c r="Y75" s="940"/>
      <c r="Z75" s="890"/>
      <c r="AA75" s="941">
        <v>222</v>
      </c>
      <c r="AB75" s="940"/>
      <c r="AC75" s="940"/>
      <c r="AD75" s="940"/>
      <c r="AE75" s="890"/>
      <c r="AF75" s="941">
        <v>222</v>
      </c>
      <c r="AG75" s="940"/>
      <c r="AH75" s="940"/>
      <c r="AI75" s="940"/>
      <c r="AJ75" s="890"/>
      <c r="AK75" s="941">
        <v>640</v>
      </c>
      <c r="AL75" s="940"/>
      <c r="AM75" s="940"/>
      <c r="AN75" s="940"/>
      <c r="AO75" s="890"/>
      <c r="AP75" s="941" t="s">
        <v>573</v>
      </c>
      <c r="AQ75" s="940"/>
      <c r="AR75" s="940"/>
      <c r="AS75" s="940"/>
      <c r="AT75" s="890"/>
      <c r="AU75" s="941" t="s">
        <v>573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566</v>
      </c>
      <c r="C76" s="934"/>
      <c r="D76" s="934"/>
      <c r="E76" s="934"/>
      <c r="F76" s="934"/>
      <c r="G76" s="934"/>
      <c r="H76" s="934"/>
      <c r="I76" s="934"/>
      <c r="J76" s="934"/>
      <c r="K76" s="934"/>
      <c r="L76" s="934"/>
      <c r="M76" s="934"/>
      <c r="N76" s="934"/>
      <c r="O76" s="934"/>
      <c r="P76" s="935"/>
      <c r="Q76" s="939">
        <v>116</v>
      </c>
      <c r="R76" s="940"/>
      <c r="S76" s="940"/>
      <c r="T76" s="940"/>
      <c r="U76" s="890"/>
      <c r="V76" s="941">
        <v>102</v>
      </c>
      <c r="W76" s="940"/>
      <c r="X76" s="940"/>
      <c r="Y76" s="940"/>
      <c r="Z76" s="890"/>
      <c r="AA76" s="941">
        <v>14</v>
      </c>
      <c r="AB76" s="940"/>
      <c r="AC76" s="940"/>
      <c r="AD76" s="940"/>
      <c r="AE76" s="890"/>
      <c r="AF76" s="941">
        <v>14</v>
      </c>
      <c r="AG76" s="940"/>
      <c r="AH76" s="940"/>
      <c r="AI76" s="940"/>
      <c r="AJ76" s="890"/>
      <c r="AK76" s="941" t="s">
        <v>573</v>
      </c>
      <c r="AL76" s="940"/>
      <c r="AM76" s="940"/>
      <c r="AN76" s="940"/>
      <c r="AO76" s="890"/>
      <c r="AP76" s="941" t="s">
        <v>573</v>
      </c>
      <c r="AQ76" s="940"/>
      <c r="AR76" s="940"/>
      <c r="AS76" s="940"/>
      <c r="AT76" s="890"/>
      <c r="AU76" s="941" t="s">
        <v>573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567</v>
      </c>
      <c r="C77" s="934"/>
      <c r="D77" s="934"/>
      <c r="E77" s="934"/>
      <c r="F77" s="934"/>
      <c r="G77" s="934"/>
      <c r="H77" s="934"/>
      <c r="I77" s="934"/>
      <c r="J77" s="934"/>
      <c r="K77" s="934"/>
      <c r="L77" s="934"/>
      <c r="M77" s="934"/>
      <c r="N77" s="934"/>
      <c r="O77" s="934"/>
      <c r="P77" s="935"/>
      <c r="Q77" s="939">
        <v>119</v>
      </c>
      <c r="R77" s="940"/>
      <c r="S77" s="940"/>
      <c r="T77" s="940"/>
      <c r="U77" s="890"/>
      <c r="V77" s="941">
        <v>110</v>
      </c>
      <c r="W77" s="940"/>
      <c r="X77" s="940"/>
      <c r="Y77" s="940"/>
      <c r="Z77" s="890"/>
      <c r="AA77" s="941">
        <v>9</v>
      </c>
      <c r="AB77" s="940"/>
      <c r="AC77" s="940"/>
      <c r="AD77" s="940"/>
      <c r="AE77" s="890"/>
      <c r="AF77" s="941">
        <v>9</v>
      </c>
      <c r="AG77" s="940"/>
      <c r="AH77" s="940"/>
      <c r="AI77" s="940"/>
      <c r="AJ77" s="890"/>
      <c r="AK77" s="941" t="s">
        <v>574</v>
      </c>
      <c r="AL77" s="940"/>
      <c r="AM77" s="940"/>
      <c r="AN77" s="940"/>
      <c r="AO77" s="890"/>
      <c r="AP77" s="941" t="s">
        <v>574</v>
      </c>
      <c r="AQ77" s="940"/>
      <c r="AR77" s="940"/>
      <c r="AS77" s="940"/>
      <c r="AT77" s="890"/>
      <c r="AU77" s="941" t="s">
        <v>574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568</v>
      </c>
      <c r="C78" s="934"/>
      <c r="D78" s="934"/>
      <c r="E78" s="934"/>
      <c r="F78" s="934"/>
      <c r="G78" s="934"/>
      <c r="H78" s="934"/>
      <c r="I78" s="934"/>
      <c r="J78" s="934"/>
      <c r="K78" s="934"/>
      <c r="L78" s="934"/>
      <c r="M78" s="934"/>
      <c r="N78" s="934"/>
      <c r="O78" s="934"/>
      <c r="P78" s="935"/>
      <c r="Q78" s="936">
        <v>467</v>
      </c>
      <c r="R78" s="891"/>
      <c r="S78" s="891"/>
      <c r="T78" s="891"/>
      <c r="U78" s="891"/>
      <c r="V78" s="891">
        <v>440</v>
      </c>
      <c r="W78" s="891"/>
      <c r="X78" s="891"/>
      <c r="Y78" s="891"/>
      <c r="Z78" s="891"/>
      <c r="AA78" s="891">
        <v>27</v>
      </c>
      <c r="AB78" s="891"/>
      <c r="AC78" s="891"/>
      <c r="AD78" s="891"/>
      <c r="AE78" s="891"/>
      <c r="AF78" s="891">
        <v>27</v>
      </c>
      <c r="AG78" s="891"/>
      <c r="AH78" s="891"/>
      <c r="AI78" s="891"/>
      <c r="AJ78" s="891"/>
      <c r="AK78" s="891" t="s">
        <v>573</v>
      </c>
      <c r="AL78" s="891"/>
      <c r="AM78" s="891"/>
      <c r="AN78" s="891"/>
      <c r="AO78" s="891"/>
      <c r="AP78" s="891" t="s">
        <v>573</v>
      </c>
      <c r="AQ78" s="891"/>
      <c r="AR78" s="891"/>
      <c r="AS78" s="891"/>
      <c r="AT78" s="891"/>
      <c r="AU78" s="891" t="s">
        <v>573</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569</v>
      </c>
      <c r="C79" s="934"/>
      <c r="D79" s="934"/>
      <c r="E79" s="934"/>
      <c r="F79" s="934"/>
      <c r="G79" s="934"/>
      <c r="H79" s="934"/>
      <c r="I79" s="934"/>
      <c r="J79" s="934"/>
      <c r="K79" s="934"/>
      <c r="L79" s="934"/>
      <c r="M79" s="934"/>
      <c r="N79" s="934"/>
      <c r="O79" s="934"/>
      <c r="P79" s="935"/>
      <c r="Q79" s="936">
        <v>154711</v>
      </c>
      <c r="R79" s="891"/>
      <c r="S79" s="891"/>
      <c r="T79" s="891"/>
      <c r="U79" s="891"/>
      <c r="V79" s="891">
        <v>149499</v>
      </c>
      <c r="W79" s="891"/>
      <c r="X79" s="891"/>
      <c r="Y79" s="891"/>
      <c r="Z79" s="891"/>
      <c r="AA79" s="891">
        <v>5212</v>
      </c>
      <c r="AB79" s="891"/>
      <c r="AC79" s="891"/>
      <c r="AD79" s="891"/>
      <c r="AE79" s="891"/>
      <c r="AF79" s="891">
        <v>5212</v>
      </c>
      <c r="AG79" s="891"/>
      <c r="AH79" s="891"/>
      <c r="AI79" s="891"/>
      <c r="AJ79" s="891"/>
      <c r="AK79" s="891">
        <v>1449</v>
      </c>
      <c r="AL79" s="891"/>
      <c r="AM79" s="891"/>
      <c r="AN79" s="891"/>
      <c r="AO79" s="891"/>
      <c r="AP79" s="891" t="s">
        <v>495</v>
      </c>
      <c r="AQ79" s="891"/>
      <c r="AR79" s="891"/>
      <c r="AS79" s="891"/>
      <c r="AT79" s="891"/>
      <c r="AU79" s="891" t="s">
        <v>495</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570</v>
      </c>
      <c r="C80" s="934"/>
      <c r="D80" s="934"/>
      <c r="E80" s="934"/>
      <c r="F80" s="934"/>
      <c r="G80" s="934"/>
      <c r="H80" s="934"/>
      <c r="I80" s="934"/>
      <c r="J80" s="934"/>
      <c r="K80" s="934"/>
      <c r="L80" s="934"/>
      <c r="M80" s="934"/>
      <c r="N80" s="934"/>
      <c r="O80" s="934"/>
      <c r="P80" s="935"/>
      <c r="Q80" s="936">
        <v>770</v>
      </c>
      <c r="R80" s="891"/>
      <c r="S80" s="891"/>
      <c r="T80" s="891"/>
      <c r="U80" s="891"/>
      <c r="V80" s="891">
        <v>762</v>
      </c>
      <c r="W80" s="891"/>
      <c r="X80" s="891"/>
      <c r="Y80" s="891"/>
      <c r="Z80" s="891"/>
      <c r="AA80" s="891">
        <v>8</v>
      </c>
      <c r="AB80" s="891"/>
      <c r="AC80" s="891"/>
      <c r="AD80" s="891"/>
      <c r="AE80" s="891"/>
      <c r="AF80" s="891">
        <v>8</v>
      </c>
      <c r="AG80" s="891"/>
      <c r="AH80" s="891"/>
      <c r="AI80" s="891"/>
      <c r="AJ80" s="891"/>
      <c r="AK80" s="891" t="s">
        <v>573</v>
      </c>
      <c r="AL80" s="891"/>
      <c r="AM80" s="891"/>
      <c r="AN80" s="891"/>
      <c r="AO80" s="891"/>
      <c r="AP80" s="891" t="s">
        <v>573</v>
      </c>
      <c r="AQ80" s="891"/>
      <c r="AR80" s="891"/>
      <c r="AS80" s="891"/>
      <c r="AT80" s="891"/>
      <c r="AU80" s="891" t="s">
        <v>573</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5746</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100</v>
      </c>
      <c r="CS102" s="910"/>
      <c r="CT102" s="910"/>
      <c r="CU102" s="910"/>
      <c r="CV102" s="953"/>
      <c r="CW102" s="952">
        <v>65</v>
      </c>
      <c r="CX102" s="910"/>
      <c r="CY102" s="910"/>
      <c r="CZ102" s="910"/>
      <c r="DA102" s="953"/>
      <c r="DB102" s="952" t="s">
        <v>495</v>
      </c>
      <c r="DC102" s="910"/>
      <c r="DD102" s="910"/>
      <c r="DE102" s="910"/>
      <c r="DF102" s="953"/>
      <c r="DG102" s="952" t="s">
        <v>495</v>
      </c>
      <c r="DH102" s="910"/>
      <c r="DI102" s="910"/>
      <c r="DJ102" s="910"/>
      <c r="DK102" s="953"/>
      <c r="DL102" s="952">
        <v>187</v>
      </c>
      <c r="DM102" s="910"/>
      <c r="DN102" s="910"/>
      <c r="DO102" s="910"/>
      <c r="DP102" s="953"/>
      <c r="DQ102" s="952">
        <v>168</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299</v>
      </c>
      <c r="AG109" s="955"/>
      <c r="AH109" s="955"/>
      <c r="AI109" s="955"/>
      <c r="AJ109" s="956"/>
      <c r="AK109" s="954" t="s">
        <v>298</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299</v>
      </c>
      <c r="BW109" s="955"/>
      <c r="BX109" s="955"/>
      <c r="BY109" s="955"/>
      <c r="BZ109" s="956"/>
      <c r="CA109" s="954" t="s">
        <v>298</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299</v>
      </c>
      <c r="DM109" s="955"/>
      <c r="DN109" s="955"/>
      <c r="DO109" s="955"/>
      <c r="DP109" s="956"/>
      <c r="DQ109" s="954" t="s">
        <v>298</v>
      </c>
      <c r="DR109" s="955"/>
      <c r="DS109" s="955"/>
      <c r="DT109" s="955"/>
      <c r="DU109" s="956"/>
      <c r="DV109" s="954" t="s">
        <v>416</v>
      </c>
      <c r="DW109" s="955"/>
      <c r="DX109" s="955"/>
      <c r="DY109" s="955"/>
      <c r="DZ109" s="957"/>
    </row>
    <row r="110" spans="1:131" s="226" customFormat="1" ht="26.25" customHeight="1">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321573</v>
      </c>
      <c r="AB110" s="962"/>
      <c r="AC110" s="962"/>
      <c r="AD110" s="962"/>
      <c r="AE110" s="963"/>
      <c r="AF110" s="964">
        <v>283651</v>
      </c>
      <c r="AG110" s="962"/>
      <c r="AH110" s="962"/>
      <c r="AI110" s="962"/>
      <c r="AJ110" s="963"/>
      <c r="AK110" s="964">
        <v>313065</v>
      </c>
      <c r="AL110" s="962"/>
      <c r="AM110" s="962"/>
      <c r="AN110" s="962"/>
      <c r="AO110" s="963"/>
      <c r="AP110" s="965">
        <v>17.3</v>
      </c>
      <c r="AQ110" s="966"/>
      <c r="AR110" s="966"/>
      <c r="AS110" s="966"/>
      <c r="AT110" s="967"/>
      <c r="AU110" s="968" t="s">
        <v>67</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3182882</v>
      </c>
      <c r="BR110" s="997"/>
      <c r="BS110" s="997"/>
      <c r="BT110" s="997"/>
      <c r="BU110" s="997"/>
      <c r="BV110" s="997">
        <v>3168399</v>
      </c>
      <c r="BW110" s="997"/>
      <c r="BX110" s="997"/>
      <c r="BY110" s="997"/>
      <c r="BZ110" s="997"/>
      <c r="CA110" s="997">
        <v>3133416</v>
      </c>
      <c r="CB110" s="997"/>
      <c r="CC110" s="997"/>
      <c r="CD110" s="997"/>
      <c r="CE110" s="997"/>
      <c r="CF110" s="1011">
        <v>173.5</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123</v>
      </c>
      <c r="DM110" s="997"/>
      <c r="DN110" s="997"/>
      <c r="DO110" s="997"/>
      <c r="DP110" s="997"/>
      <c r="DQ110" s="997" t="s">
        <v>123</v>
      </c>
      <c r="DR110" s="997"/>
      <c r="DS110" s="997"/>
      <c r="DT110" s="997"/>
      <c r="DU110" s="997"/>
      <c r="DV110" s="998" t="s">
        <v>123</v>
      </c>
      <c r="DW110" s="998"/>
      <c r="DX110" s="998"/>
      <c r="DY110" s="998"/>
      <c r="DZ110" s="999"/>
    </row>
    <row r="111" spans="1:131" s="226" customFormat="1" ht="26.25" customHeight="1">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123</v>
      </c>
      <c r="AG111" s="1004"/>
      <c r="AH111" s="1004"/>
      <c r="AI111" s="1004"/>
      <c r="AJ111" s="1005"/>
      <c r="AK111" s="1006" t="s">
        <v>123</v>
      </c>
      <c r="AL111" s="1004"/>
      <c r="AM111" s="1004"/>
      <c r="AN111" s="1004"/>
      <c r="AO111" s="1005"/>
      <c r="AP111" s="1007" t="s">
        <v>123</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v>130000</v>
      </c>
      <c r="BR111" s="990"/>
      <c r="BS111" s="990"/>
      <c r="BT111" s="990"/>
      <c r="BU111" s="990"/>
      <c r="BV111" s="990">
        <v>86000</v>
      </c>
      <c r="BW111" s="990"/>
      <c r="BX111" s="990"/>
      <c r="BY111" s="990"/>
      <c r="BZ111" s="990"/>
      <c r="CA111" s="990">
        <v>42000</v>
      </c>
      <c r="CB111" s="990"/>
      <c r="CC111" s="990"/>
      <c r="CD111" s="990"/>
      <c r="CE111" s="990"/>
      <c r="CF111" s="984">
        <v>2.2999999999999998</v>
      </c>
      <c r="CG111" s="985"/>
      <c r="CH111" s="985"/>
      <c r="CI111" s="985"/>
      <c r="CJ111" s="985"/>
      <c r="CK111" s="1015"/>
      <c r="CL111" s="1016"/>
      <c r="CM111" s="986" t="s">
        <v>424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123</v>
      </c>
      <c r="DM111" s="990"/>
      <c r="DN111" s="990"/>
      <c r="DO111" s="990"/>
      <c r="DP111" s="990"/>
      <c r="DQ111" s="990" t="s">
        <v>123</v>
      </c>
      <c r="DR111" s="990"/>
      <c r="DS111" s="990"/>
      <c r="DT111" s="990"/>
      <c r="DU111" s="990"/>
      <c r="DV111" s="991" t="s">
        <v>123</v>
      </c>
      <c r="DW111" s="991"/>
      <c r="DX111" s="991"/>
      <c r="DY111" s="991"/>
      <c r="DZ111" s="992"/>
    </row>
    <row r="112" spans="1:131" s="226" customFormat="1" ht="26.25" customHeight="1">
      <c r="A112" s="1022" t="s">
        <v>425</v>
      </c>
      <c r="B112" s="1023"/>
      <c r="C112" s="1020" t="s">
        <v>426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123</v>
      </c>
      <c r="AG112" s="1029"/>
      <c r="AH112" s="1029"/>
      <c r="AI112" s="1029"/>
      <c r="AJ112" s="1030"/>
      <c r="AK112" s="1031" t="s">
        <v>427</v>
      </c>
      <c r="AL112" s="1029"/>
      <c r="AM112" s="1029"/>
      <c r="AN112" s="1029"/>
      <c r="AO112" s="1030"/>
      <c r="AP112" s="1032" t="s">
        <v>123</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1918588</v>
      </c>
      <c r="BR112" s="990"/>
      <c r="BS112" s="990"/>
      <c r="BT112" s="990"/>
      <c r="BU112" s="990"/>
      <c r="BV112" s="990">
        <v>1926485</v>
      </c>
      <c r="BW112" s="990"/>
      <c r="BX112" s="990"/>
      <c r="BY112" s="990"/>
      <c r="BZ112" s="990"/>
      <c r="CA112" s="990">
        <v>1895127</v>
      </c>
      <c r="CB112" s="990"/>
      <c r="CC112" s="990"/>
      <c r="CD112" s="990"/>
      <c r="CE112" s="990"/>
      <c r="CF112" s="984">
        <v>104.9</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123</v>
      </c>
      <c r="DR112" s="990"/>
      <c r="DS112" s="990"/>
      <c r="DT112" s="990"/>
      <c r="DU112" s="990"/>
      <c r="DV112" s="991" t="s">
        <v>123</v>
      </c>
      <c r="DW112" s="991"/>
      <c r="DX112" s="991"/>
      <c r="DY112" s="991"/>
      <c r="DZ112" s="992"/>
    </row>
    <row r="113" spans="1:130" s="226" customFormat="1" ht="26.25" customHeight="1">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96184</v>
      </c>
      <c r="AB113" s="1004"/>
      <c r="AC113" s="1004"/>
      <c r="AD113" s="1004"/>
      <c r="AE113" s="1005"/>
      <c r="AF113" s="1006">
        <v>107754</v>
      </c>
      <c r="AG113" s="1004"/>
      <c r="AH113" s="1004"/>
      <c r="AI113" s="1004"/>
      <c r="AJ113" s="1005"/>
      <c r="AK113" s="1006">
        <v>125982</v>
      </c>
      <c r="AL113" s="1004"/>
      <c r="AM113" s="1004"/>
      <c r="AN113" s="1004"/>
      <c r="AO113" s="1005"/>
      <c r="AP113" s="1007">
        <v>7</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8859</v>
      </c>
      <c r="BR113" s="990"/>
      <c r="BS113" s="990"/>
      <c r="BT113" s="990"/>
      <c r="BU113" s="990"/>
      <c r="BV113" s="990">
        <v>6722</v>
      </c>
      <c r="BW113" s="990"/>
      <c r="BX113" s="990"/>
      <c r="BY113" s="990"/>
      <c r="BZ113" s="990"/>
      <c r="CA113" s="990">
        <v>4581</v>
      </c>
      <c r="CB113" s="990"/>
      <c r="CC113" s="990"/>
      <c r="CD113" s="990"/>
      <c r="CE113" s="990"/>
      <c r="CF113" s="984">
        <v>0.3</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433</v>
      </c>
      <c r="DR113" s="1029"/>
      <c r="DS113" s="1029"/>
      <c r="DT113" s="1029"/>
      <c r="DU113" s="1030"/>
      <c r="DV113" s="1032" t="s">
        <v>123</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2751</v>
      </c>
      <c r="AB114" s="1029"/>
      <c r="AC114" s="1029"/>
      <c r="AD114" s="1029"/>
      <c r="AE114" s="1030"/>
      <c r="AF114" s="1031">
        <v>2449</v>
      </c>
      <c r="AG114" s="1029"/>
      <c r="AH114" s="1029"/>
      <c r="AI114" s="1029"/>
      <c r="AJ114" s="1030"/>
      <c r="AK114" s="1031">
        <v>2423</v>
      </c>
      <c r="AL114" s="1029"/>
      <c r="AM114" s="1029"/>
      <c r="AN114" s="1029"/>
      <c r="AO114" s="1030"/>
      <c r="AP114" s="1032">
        <v>0.1</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481079</v>
      </c>
      <c r="BR114" s="990"/>
      <c r="BS114" s="990"/>
      <c r="BT114" s="990"/>
      <c r="BU114" s="990"/>
      <c r="BV114" s="990">
        <v>464470</v>
      </c>
      <c r="BW114" s="990"/>
      <c r="BX114" s="990"/>
      <c r="BY114" s="990"/>
      <c r="BZ114" s="990"/>
      <c r="CA114" s="990">
        <v>428861</v>
      </c>
      <c r="CB114" s="990"/>
      <c r="CC114" s="990"/>
      <c r="CD114" s="990"/>
      <c r="CE114" s="990"/>
      <c r="CF114" s="984">
        <v>23.7</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48390</v>
      </c>
      <c r="AB115" s="1004"/>
      <c r="AC115" s="1004"/>
      <c r="AD115" s="1004"/>
      <c r="AE115" s="1005"/>
      <c r="AF115" s="1006">
        <v>47194</v>
      </c>
      <c r="AG115" s="1004"/>
      <c r="AH115" s="1004"/>
      <c r="AI115" s="1004"/>
      <c r="AJ115" s="1005"/>
      <c r="AK115" s="1006">
        <v>44970</v>
      </c>
      <c r="AL115" s="1004"/>
      <c r="AM115" s="1004"/>
      <c r="AN115" s="1004"/>
      <c r="AO115" s="1005"/>
      <c r="AP115" s="1007">
        <v>2.5</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v>247500</v>
      </c>
      <c r="BR115" s="990"/>
      <c r="BS115" s="990"/>
      <c r="BT115" s="990"/>
      <c r="BU115" s="990"/>
      <c r="BV115" s="990">
        <v>207900</v>
      </c>
      <c r="BW115" s="990"/>
      <c r="BX115" s="990"/>
      <c r="BY115" s="990"/>
      <c r="BZ115" s="990"/>
      <c r="CA115" s="990">
        <v>168300</v>
      </c>
      <c r="CB115" s="990"/>
      <c r="CC115" s="990"/>
      <c r="CD115" s="990"/>
      <c r="CE115" s="990"/>
      <c r="CF115" s="984">
        <v>9.3000000000000007</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123</v>
      </c>
      <c r="DM115" s="1029"/>
      <c r="DN115" s="1029"/>
      <c r="DO115" s="1029"/>
      <c r="DP115" s="1030"/>
      <c r="DQ115" s="1031" t="s">
        <v>123</v>
      </c>
      <c r="DR115" s="1029"/>
      <c r="DS115" s="1029"/>
      <c r="DT115" s="1029"/>
      <c r="DU115" s="1030"/>
      <c r="DV115" s="1032" t="s">
        <v>123</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427</v>
      </c>
      <c r="AB116" s="1029"/>
      <c r="AC116" s="1029"/>
      <c r="AD116" s="1029"/>
      <c r="AE116" s="1030"/>
      <c r="AF116" s="1031" t="s">
        <v>427</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433</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123</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468898</v>
      </c>
      <c r="AB117" s="1047"/>
      <c r="AC117" s="1047"/>
      <c r="AD117" s="1047"/>
      <c r="AE117" s="1048"/>
      <c r="AF117" s="1049">
        <v>441048</v>
      </c>
      <c r="AG117" s="1047"/>
      <c r="AH117" s="1047"/>
      <c r="AI117" s="1047"/>
      <c r="AJ117" s="1048"/>
      <c r="AK117" s="1049">
        <v>486440</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427</v>
      </c>
      <c r="CB117" s="990"/>
      <c r="CC117" s="990"/>
      <c r="CD117" s="990"/>
      <c r="CE117" s="990"/>
      <c r="CF117" s="984" t="s">
        <v>123</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299</v>
      </c>
      <c r="AG118" s="955"/>
      <c r="AH118" s="955"/>
      <c r="AI118" s="955"/>
      <c r="AJ118" s="956"/>
      <c r="AK118" s="954" t="s">
        <v>298</v>
      </c>
      <c r="AL118" s="955"/>
      <c r="AM118" s="955"/>
      <c r="AN118" s="955"/>
      <c r="AO118" s="956"/>
      <c r="AP118" s="1041" t="s">
        <v>416</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427</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433</v>
      </c>
      <c r="DW118" s="1033"/>
      <c r="DX118" s="1033"/>
      <c r="DY118" s="1033"/>
      <c r="DZ118" s="1034"/>
    </row>
    <row r="119" spans="1:130" s="226" customFormat="1" ht="26.25" customHeight="1">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123</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448</v>
      </c>
      <c r="BP119" s="1076"/>
      <c r="BQ119" s="1067">
        <v>5968908</v>
      </c>
      <c r="BR119" s="1068"/>
      <c r="BS119" s="1068"/>
      <c r="BT119" s="1068"/>
      <c r="BU119" s="1068"/>
      <c r="BV119" s="1068">
        <v>5859976</v>
      </c>
      <c r="BW119" s="1068"/>
      <c r="BX119" s="1068"/>
      <c r="BY119" s="1068"/>
      <c r="BZ119" s="1068"/>
      <c r="CA119" s="1068">
        <v>5672285</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130000</v>
      </c>
      <c r="DH119" s="1054"/>
      <c r="DI119" s="1054"/>
      <c r="DJ119" s="1054"/>
      <c r="DK119" s="1055"/>
      <c r="DL119" s="1053">
        <v>86000</v>
      </c>
      <c r="DM119" s="1054"/>
      <c r="DN119" s="1054"/>
      <c r="DO119" s="1054"/>
      <c r="DP119" s="1055"/>
      <c r="DQ119" s="1053">
        <v>42000</v>
      </c>
      <c r="DR119" s="1054"/>
      <c r="DS119" s="1054"/>
      <c r="DT119" s="1054"/>
      <c r="DU119" s="1055"/>
      <c r="DV119" s="1056">
        <v>2.2999999999999998</v>
      </c>
      <c r="DW119" s="1057"/>
      <c r="DX119" s="1057"/>
      <c r="DY119" s="1057"/>
      <c r="DZ119" s="1058"/>
    </row>
    <row r="120" spans="1:130" s="226" customFormat="1" ht="26.25" customHeight="1">
      <c r="A120" s="1129"/>
      <c r="B120" s="1016"/>
      <c r="C120" s="986" t="s">
        <v>424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427</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1445584</v>
      </c>
      <c r="BR120" s="997"/>
      <c r="BS120" s="997"/>
      <c r="BT120" s="997"/>
      <c r="BU120" s="997"/>
      <c r="BV120" s="997">
        <v>1465094</v>
      </c>
      <c r="BW120" s="997"/>
      <c r="BX120" s="997"/>
      <c r="BY120" s="997"/>
      <c r="BZ120" s="997"/>
      <c r="CA120" s="997">
        <v>1343442</v>
      </c>
      <c r="CB120" s="997"/>
      <c r="CC120" s="997"/>
      <c r="CD120" s="997"/>
      <c r="CE120" s="997"/>
      <c r="CF120" s="1011">
        <v>74.400000000000006</v>
      </c>
      <c r="CG120" s="1012"/>
      <c r="CH120" s="1012"/>
      <c r="CI120" s="1012"/>
      <c r="CJ120" s="1012"/>
      <c r="CK120" s="1077" t="s">
        <v>452</v>
      </c>
      <c r="CL120" s="1078"/>
      <c r="CM120" s="1078"/>
      <c r="CN120" s="1078"/>
      <c r="CO120" s="1079"/>
      <c r="CP120" s="1085" t="s">
        <v>396</v>
      </c>
      <c r="CQ120" s="1086"/>
      <c r="CR120" s="1086"/>
      <c r="CS120" s="1086"/>
      <c r="CT120" s="1086"/>
      <c r="CU120" s="1086"/>
      <c r="CV120" s="1086"/>
      <c r="CW120" s="1086"/>
      <c r="CX120" s="1086"/>
      <c r="CY120" s="1086"/>
      <c r="CZ120" s="1086"/>
      <c r="DA120" s="1086"/>
      <c r="DB120" s="1086"/>
      <c r="DC120" s="1086"/>
      <c r="DD120" s="1086"/>
      <c r="DE120" s="1086"/>
      <c r="DF120" s="1087"/>
      <c r="DG120" s="996">
        <v>1126298</v>
      </c>
      <c r="DH120" s="997"/>
      <c r="DI120" s="997"/>
      <c r="DJ120" s="997"/>
      <c r="DK120" s="997"/>
      <c r="DL120" s="997">
        <v>1089961</v>
      </c>
      <c r="DM120" s="997"/>
      <c r="DN120" s="997"/>
      <c r="DO120" s="997"/>
      <c r="DP120" s="997"/>
      <c r="DQ120" s="997">
        <v>1129929</v>
      </c>
      <c r="DR120" s="997"/>
      <c r="DS120" s="997"/>
      <c r="DT120" s="997"/>
      <c r="DU120" s="997"/>
      <c r="DV120" s="998">
        <v>62.6</v>
      </c>
      <c r="DW120" s="998"/>
      <c r="DX120" s="998"/>
      <c r="DY120" s="998"/>
      <c r="DZ120" s="999"/>
    </row>
    <row r="121" spans="1:130" s="226" customFormat="1" ht="26.25" customHeight="1">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9545</v>
      </c>
      <c r="BR121" s="990"/>
      <c r="BS121" s="990"/>
      <c r="BT121" s="990"/>
      <c r="BU121" s="990"/>
      <c r="BV121" s="990">
        <v>5963</v>
      </c>
      <c r="BW121" s="990"/>
      <c r="BX121" s="990"/>
      <c r="BY121" s="990"/>
      <c r="BZ121" s="990"/>
      <c r="CA121" s="990">
        <v>3852</v>
      </c>
      <c r="CB121" s="990"/>
      <c r="CC121" s="990"/>
      <c r="CD121" s="990"/>
      <c r="CE121" s="990"/>
      <c r="CF121" s="984">
        <v>0.2</v>
      </c>
      <c r="CG121" s="985"/>
      <c r="CH121" s="985"/>
      <c r="CI121" s="985"/>
      <c r="CJ121" s="985"/>
      <c r="CK121" s="1080"/>
      <c r="CL121" s="1081"/>
      <c r="CM121" s="1081"/>
      <c r="CN121" s="1081"/>
      <c r="CO121" s="1082"/>
      <c r="CP121" s="1090" t="s">
        <v>394</v>
      </c>
      <c r="CQ121" s="1091"/>
      <c r="CR121" s="1091"/>
      <c r="CS121" s="1091"/>
      <c r="CT121" s="1091"/>
      <c r="CU121" s="1091"/>
      <c r="CV121" s="1091"/>
      <c r="CW121" s="1091"/>
      <c r="CX121" s="1091"/>
      <c r="CY121" s="1091"/>
      <c r="CZ121" s="1091"/>
      <c r="DA121" s="1091"/>
      <c r="DB121" s="1091"/>
      <c r="DC121" s="1091"/>
      <c r="DD121" s="1091"/>
      <c r="DE121" s="1091"/>
      <c r="DF121" s="1092"/>
      <c r="DG121" s="989">
        <v>495352</v>
      </c>
      <c r="DH121" s="990"/>
      <c r="DI121" s="990"/>
      <c r="DJ121" s="990"/>
      <c r="DK121" s="990"/>
      <c r="DL121" s="990">
        <v>555478</v>
      </c>
      <c r="DM121" s="990"/>
      <c r="DN121" s="990"/>
      <c r="DO121" s="990"/>
      <c r="DP121" s="990"/>
      <c r="DQ121" s="990">
        <v>497815</v>
      </c>
      <c r="DR121" s="990"/>
      <c r="DS121" s="990"/>
      <c r="DT121" s="990"/>
      <c r="DU121" s="990"/>
      <c r="DV121" s="991">
        <v>27.6</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427</v>
      </c>
      <c r="AL122" s="1029"/>
      <c r="AM122" s="1029"/>
      <c r="AN122" s="1029"/>
      <c r="AO122" s="1030"/>
      <c r="AP122" s="1032" t="s">
        <v>123</v>
      </c>
      <c r="AQ122" s="1033"/>
      <c r="AR122" s="1033"/>
      <c r="AS122" s="1033"/>
      <c r="AT122" s="1034"/>
      <c r="AU122" s="1062"/>
      <c r="AV122" s="1063"/>
      <c r="AW122" s="1063"/>
      <c r="AX122" s="1063"/>
      <c r="AY122" s="1064"/>
      <c r="AZ122" s="1044" t="s">
        <v>455</v>
      </c>
      <c r="BA122" s="1035"/>
      <c r="BB122" s="1035"/>
      <c r="BC122" s="1035"/>
      <c r="BD122" s="1035"/>
      <c r="BE122" s="1035"/>
      <c r="BF122" s="1035"/>
      <c r="BG122" s="1035"/>
      <c r="BH122" s="1035"/>
      <c r="BI122" s="1035"/>
      <c r="BJ122" s="1035"/>
      <c r="BK122" s="1035"/>
      <c r="BL122" s="1035"/>
      <c r="BM122" s="1035"/>
      <c r="BN122" s="1035"/>
      <c r="BO122" s="1035"/>
      <c r="BP122" s="1036"/>
      <c r="BQ122" s="1067">
        <v>3673189</v>
      </c>
      <c r="BR122" s="1068"/>
      <c r="BS122" s="1068"/>
      <c r="BT122" s="1068"/>
      <c r="BU122" s="1068"/>
      <c r="BV122" s="1068">
        <v>3635041</v>
      </c>
      <c r="BW122" s="1068"/>
      <c r="BX122" s="1068"/>
      <c r="BY122" s="1068"/>
      <c r="BZ122" s="1068"/>
      <c r="CA122" s="1068">
        <v>3577056</v>
      </c>
      <c r="CB122" s="1068"/>
      <c r="CC122" s="1068"/>
      <c r="CD122" s="1068"/>
      <c r="CE122" s="1068"/>
      <c r="CF122" s="1088">
        <v>198</v>
      </c>
      <c r="CG122" s="1089"/>
      <c r="CH122" s="1089"/>
      <c r="CI122" s="1089"/>
      <c r="CJ122" s="1089"/>
      <c r="CK122" s="1080"/>
      <c r="CL122" s="1081"/>
      <c r="CM122" s="1081"/>
      <c r="CN122" s="1081"/>
      <c r="CO122" s="1082"/>
      <c r="CP122" s="1090" t="s">
        <v>456</v>
      </c>
      <c r="CQ122" s="1091"/>
      <c r="CR122" s="1091"/>
      <c r="CS122" s="1091"/>
      <c r="CT122" s="1091"/>
      <c r="CU122" s="1091"/>
      <c r="CV122" s="1091"/>
      <c r="CW122" s="1091"/>
      <c r="CX122" s="1091"/>
      <c r="CY122" s="1091"/>
      <c r="CZ122" s="1091"/>
      <c r="DA122" s="1091"/>
      <c r="DB122" s="1091"/>
      <c r="DC122" s="1091"/>
      <c r="DD122" s="1091"/>
      <c r="DE122" s="1091"/>
      <c r="DF122" s="1092"/>
      <c r="DG122" s="989">
        <v>245316</v>
      </c>
      <c r="DH122" s="990"/>
      <c r="DI122" s="990"/>
      <c r="DJ122" s="990"/>
      <c r="DK122" s="990"/>
      <c r="DL122" s="990">
        <v>231342</v>
      </c>
      <c r="DM122" s="990"/>
      <c r="DN122" s="990"/>
      <c r="DO122" s="990"/>
      <c r="DP122" s="990"/>
      <c r="DQ122" s="990">
        <v>221286</v>
      </c>
      <c r="DR122" s="990"/>
      <c r="DS122" s="990"/>
      <c r="DT122" s="990"/>
      <c r="DU122" s="990"/>
      <c r="DV122" s="991">
        <v>12.3</v>
      </c>
      <c r="DW122" s="991"/>
      <c r="DX122" s="991"/>
      <c r="DY122" s="991"/>
      <c r="DZ122" s="992"/>
    </row>
    <row r="123" spans="1:130" s="226" customFormat="1" ht="26.25" customHeight="1">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427</v>
      </c>
      <c r="AG123" s="1029"/>
      <c r="AH123" s="1029"/>
      <c r="AI123" s="1029"/>
      <c r="AJ123" s="1030"/>
      <c r="AK123" s="1031" t="s">
        <v>427</v>
      </c>
      <c r="AL123" s="1029"/>
      <c r="AM123" s="1029"/>
      <c r="AN123" s="1029"/>
      <c r="AO123" s="1030"/>
      <c r="AP123" s="1032" t="s">
        <v>123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457</v>
      </c>
      <c r="BP123" s="1076"/>
      <c r="BQ123" s="1135">
        <v>5128318</v>
      </c>
      <c r="BR123" s="1136"/>
      <c r="BS123" s="1136"/>
      <c r="BT123" s="1136"/>
      <c r="BU123" s="1136"/>
      <c r="BV123" s="1136">
        <v>5106098</v>
      </c>
      <c r="BW123" s="1136"/>
      <c r="BX123" s="1136"/>
      <c r="BY123" s="1136"/>
      <c r="BZ123" s="1136"/>
      <c r="CA123" s="1136">
        <v>4924350</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v>51622</v>
      </c>
      <c r="DH123" s="1029"/>
      <c r="DI123" s="1029"/>
      <c r="DJ123" s="1029"/>
      <c r="DK123" s="1030"/>
      <c r="DL123" s="1031">
        <v>49704</v>
      </c>
      <c r="DM123" s="1029"/>
      <c r="DN123" s="1029"/>
      <c r="DO123" s="1029"/>
      <c r="DP123" s="1030"/>
      <c r="DQ123" s="1031">
        <v>46097</v>
      </c>
      <c r="DR123" s="1029"/>
      <c r="DS123" s="1029"/>
      <c r="DT123" s="1029"/>
      <c r="DU123" s="1030"/>
      <c r="DV123" s="1032">
        <v>2.6</v>
      </c>
      <c r="DW123" s="1033"/>
      <c r="DX123" s="1033"/>
      <c r="DY123" s="1033"/>
      <c r="DZ123" s="1034"/>
    </row>
    <row r="124" spans="1:130" s="226" customFormat="1" ht="26.25" customHeight="1" thickBot="1">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427</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41.9</v>
      </c>
      <c r="BR124" s="1098"/>
      <c r="BS124" s="1098"/>
      <c r="BT124" s="1098"/>
      <c r="BU124" s="1098"/>
      <c r="BV124" s="1098">
        <v>38.700000000000003</v>
      </c>
      <c r="BW124" s="1098"/>
      <c r="BX124" s="1098"/>
      <c r="BY124" s="1098"/>
      <c r="BZ124" s="1098"/>
      <c r="CA124" s="1098">
        <v>41.4</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t="s">
        <v>427</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427</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427</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48112</v>
      </c>
      <c r="AB126" s="1029"/>
      <c r="AC126" s="1029"/>
      <c r="AD126" s="1029"/>
      <c r="AE126" s="1030"/>
      <c r="AF126" s="1031">
        <v>46995</v>
      </c>
      <c r="AG126" s="1029"/>
      <c r="AH126" s="1029"/>
      <c r="AI126" s="1029"/>
      <c r="AJ126" s="1030"/>
      <c r="AK126" s="1031">
        <v>44815</v>
      </c>
      <c r="AL126" s="1029"/>
      <c r="AM126" s="1029"/>
      <c r="AN126" s="1029"/>
      <c r="AO126" s="1030"/>
      <c r="AP126" s="1032">
        <v>2.5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462</v>
      </c>
      <c r="CQ126" s="1020"/>
      <c r="CR126" s="1020"/>
      <c r="CS126" s="1020"/>
      <c r="CT126" s="1020"/>
      <c r="CU126" s="1020"/>
      <c r="CV126" s="1020"/>
      <c r="CW126" s="1020"/>
      <c r="CX126" s="1020"/>
      <c r="CY126" s="1020"/>
      <c r="CZ126" s="1020"/>
      <c r="DA126" s="1020"/>
      <c r="DB126" s="1020"/>
      <c r="DC126" s="1020"/>
      <c r="DD126" s="1020"/>
      <c r="DE126" s="1020"/>
      <c r="DF126" s="1021"/>
      <c r="DG126" s="989" t="s">
        <v>427</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c r="A127" s="1130"/>
      <c r="B127" s="1018"/>
      <c r="C127" s="1072" t="s">
        <v>463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278</v>
      </c>
      <c r="AB127" s="1029"/>
      <c r="AC127" s="1029"/>
      <c r="AD127" s="1029"/>
      <c r="AE127" s="1030"/>
      <c r="AF127" s="1031">
        <v>199</v>
      </c>
      <c r="AG127" s="1029"/>
      <c r="AH127" s="1029"/>
      <c r="AI127" s="1029"/>
      <c r="AJ127" s="1030"/>
      <c r="AK127" s="1031">
        <v>155</v>
      </c>
      <c r="AL127" s="1029"/>
      <c r="AM127" s="1029"/>
      <c r="AN127" s="1029"/>
      <c r="AO127" s="1030"/>
      <c r="AP127" s="1032">
        <v>0</v>
      </c>
      <c r="AQ127" s="1033"/>
      <c r="AR127" s="1033"/>
      <c r="AS127" s="1033"/>
      <c r="AT127" s="1034"/>
      <c r="AU127" s="262"/>
      <c r="AV127" s="262"/>
      <c r="AW127" s="262"/>
      <c r="AX127" s="1102" t="s">
        <v>464</v>
      </c>
      <c r="AY127" s="1103"/>
      <c r="AZ127" s="1103"/>
      <c r="BA127" s="1103"/>
      <c r="BB127" s="1103"/>
      <c r="BC127" s="1103"/>
      <c r="BD127" s="1103"/>
      <c r="BE127" s="1104"/>
      <c r="BF127" s="1105" t="s">
        <v>465</v>
      </c>
      <c r="BG127" s="1103"/>
      <c r="BH127" s="1103"/>
      <c r="BI127" s="1103"/>
      <c r="BJ127" s="1103"/>
      <c r="BK127" s="1103"/>
      <c r="BL127" s="1104"/>
      <c r="BM127" s="1105" t="s">
        <v>466</v>
      </c>
      <c r="BN127" s="1103"/>
      <c r="BO127" s="1103"/>
      <c r="BP127" s="1103"/>
      <c r="BQ127" s="1103"/>
      <c r="BR127" s="1103"/>
      <c r="BS127" s="1104"/>
      <c r="BT127" s="1105" t="s">
        <v>467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468</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c r="A128" s="1113" t="s">
        <v>469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470</v>
      </c>
      <c r="X128" s="1115"/>
      <c r="Y128" s="1115"/>
      <c r="Z128" s="1116"/>
      <c r="AA128" s="1117">
        <v>7664</v>
      </c>
      <c r="AB128" s="1118"/>
      <c r="AC128" s="1118"/>
      <c r="AD128" s="1118"/>
      <c r="AE128" s="1119"/>
      <c r="AF128" s="1120">
        <v>7235</v>
      </c>
      <c r="AG128" s="1118"/>
      <c r="AH128" s="1118"/>
      <c r="AI128" s="1118"/>
      <c r="AJ128" s="1119"/>
      <c r="AK128" s="1120">
        <v>7547</v>
      </c>
      <c r="AL128" s="1118"/>
      <c r="AM128" s="1118"/>
      <c r="AN128" s="1118"/>
      <c r="AO128" s="1119"/>
      <c r="AP128" s="1121"/>
      <c r="AQ128" s="1122"/>
      <c r="AR128" s="1122"/>
      <c r="AS128" s="1122"/>
      <c r="AT128" s="1123"/>
      <c r="AU128" s="262"/>
      <c r="AV128" s="262"/>
      <c r="AW128" s="262"/>
      <c r="AX128" s="958" t="s">
        <v>471</v>
      </c>
      <c r="AY128" s="959"/>
      <c r="AZ128" s="959"/>
      <c r="BA128" s="959"/>
      <c r="BB128" s="959"/>
      <c r="BC128" s="959"/>
      <c r="BD128" s="959"/>
      <c r="BE128" s="960"/>
      <c r="BF128" s="1124" t="s">
        <v>123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472</v>
      </c>
      <c r="CQ128" s="1107"/>
      <c r="CR128" s="1107"/>
      <c r="CS128" s="1107"/>
      <c r="CT128" s="1107"/>
      <c r="CU128" s="1107"/>
      <c r="CV128" s="1107"/>
      <c r="CW128" s="1107"/>
      <c r="CX128" s="1107"/>
      <c r="CY128" s="1107"/>
      <c r="CZ128" s="1107"/>
      <c r="DA128" s="1107"/>
      <c r="DB128" s="1107"/>
      <c r="DC128" s="1107"/>
      <c r="DD128" s="1107"/>
      <c r="DE128" s="1107"/>
      <c r="DF128" s="1108"/>
      <c r="DG128" s="1109">
        <v>247500</v>
      </c>
      <c r="DH128" s="1110"/>
      <c r="DI128" s="1110"/>
      <c r="DJ128" s="1110"/>
      <c r="DK128" s="1110"/>
      <c r="DL128" s="1110">
        <v>207900</v>
      </c>
      <c r="DM128" s="1110"/>
      <c r="DN128" s="1110"/>
      <c r="DO128" s="1110"/>
      <c r="DP128" s="1110"/>
      <c r="DQ128" s="1110">
        <v>168300</v>
      </c>
      <c r="DR128" s="1110"/>
      <c r="DS128" s="1110"/>
      <c r="DT128" s="1110"/>
      <c r="DU128" s="1110"/>
      <c r="DV128" s="1111">
        <v>9.3000000000000007</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473</v>
      </c>
      <c r="X129" s="1144"/>
      <c r="Y129" s="1144"/>
      <c r="Z129" s="1145"/>
      <c r="AA129" s="1028">
        <v>2299215</v>
      </c>
      <c r="AB129" s="1029"/>
      <c r="AC129" s="1029"/>
      <c r="AD129" s="1029"/>
      <c r="AE129" s="1030"/>
      <c r="AF129" s="1031">
        <v>2222539</v>
      </c>
      <c r="AG129" s="1029"/>
      <c r="AH129" s="1029"/>
      <c r="AI129" s="1029"/>
      <c r="AJ129" s="1030"/>
      <c r="AK129" s="1031">
        <v>2108075</v>
      </c>
      <c r="AL129" s="1029"/>
      <c r="AM129" s="1029"/>
      <c r="AN129" s="1029"/>
      <c r="AO129" s="1030"/>
      <c r="AP129" s="1146"/>
      <c r="AQ129" s="1147"/>
      <c r="AR129" s="1147"/>
      <c r="AS129" s="1147"/>
      <c r="AT129" s="1148"/>
      <c r="AU129" s="264"/>
      <c r="AV129" s="264"/>
      <c r="AW129" s="264"/>
      <c r="AX129" s="1137" t="s">
        <v>474</v>
      </c>
      <c r="AY129" s="1020"/>
      <c r="AZ129" s="1020"/>
      <c r="BA129" s="1020"/>
      <c r="BB129" s="1020"/>
      <c r="BC129" s="1020"/>
      <c r="BD129" s="1020"/>
      <c r="BE129" s="1021"/>
      <c r="BF129" s="1138" t="s">
        <v>427</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476</v>
      </c>
      <c r="X130" s="1144"/>
      <c r="Y130" s="1144"/>
      <c r="Z130" s="1145"/>
      <c r="AA130" s="1028">
        <v>293038</v>
      </c>
      <c r="AB130" s="1029"/>
      <c r="AC130" s="1029"/>
      <c r="AD130" s="1029"/>
      <c r="AE130" s="1030"/>
      <c r="AF130" s="1031">
        <v>277766</v>
      </c>
      <c r="AG130" s="1029"/>
      <c r="AH130" s="1029"/>
      <c r="AI130" s="1029"/>
      <c r="AJ130" s="1030"/>
      <c r="AK130" s="1031">
        <v>301877</v>
      </c>
      <c r="AL130" s="1029"/>
      <c r="AM130" s="1029"/>
      <c r="AN130" s="1029"/>
      <c r="AO130" s="1030"/>
      <c r="AP130" s="1146"/>
      <c r="AQ130" s="1147"/>
      <c r="AR130" s="1147"/>
      <c r="AS130" s="1147"/>
      <c r="AT130" s="1148"/>
      <c r="AU130" s="264"/>
      <c r="AV130" s="264"/>
      <c r="AW130" s="264"/>
      <c r="AX130" s="1137" t="s">
        <v>477</v>
      </c>
      <c r="AY130" s="1020"/>
      <c r="AZ130" s="1020"/>
      <c r="BA130" s="1020"/>
      <c r="BB130" s="1020"/>
      <c r="BC130" s="1020"/>
      <c r="BD130" s="1020"/>
      <c r="BE130" s="1021"/>
      <c r="BF130" s="1174">
        <v>8.6999999999999993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478</v>
      </c>
      <c r="X131" s="1182"/>
      <c r="Y131" s="1182"/>
      <c r="Z131" s="1183"/>
      <c r="AA131" s="1075">
        <v>2006177</v>
      </c>
      <c r="AB131" s="1054"/>
      <c r="AC131" s="1054"/>
      <c r="AD131" s="1054"/>
      <c r="AE131" s="1055"/>
      <c r="AF131" s="1053">
        <v>1944773</v>
      </c>
      <c r="AG131" s="1054"/>
      <c r="AH131" s="1054"/>
      <c r="AI131" s="1054"/>
      <c r="AJ131" s="1055"/>
      <c r="AK131" s="1053">
        <v>1806198</v>
      </c>
      <c r="AL131" s="1054"/>
      <c r="AM131" s="1054"/>
      <c r="AN131" s="1054"/>
      <c r="AO131" s="1055"/>
      <c r="AP131" s="1184"/>
      <c r="AQ131" s="1185"/>
      <c r="AR131" s="1185"/>
      <c r="AS131" s="1185"/>
      <c r="AT131" s="1186"/>
      <c r="AU131" s="264"/>
      <c r="AV131" s="264"/>
      <c r="AW131" s="264"/>
      <c r="AX131" s="1156" t="s">
        <v>479</v>
      </c>
      <c r="AY131" s="1107"/>
      <c r="AZ131" s="1107"/>
      <c r="BA131" s="1107"/>
      <c r="BB131" s="1107"/>
      <c r="BC131" s="1107"/>
      <c r="BD131" s="1107"/>
      <c r="BE131" s="1108"/>
      <c r="BF131" s="1157">
        <v>41.4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481</v>
      </c>
      <c r="W132" s="1167"/>
      <c r="X132" s="1167"/>
      <c r="Y132" s="1167"/>
      <c r="Z132" s="1168"/>
      <c r="AA132" s="1169">
        <v>8.383906305</v>
      </c>
      <c r="AB132" s="1170"/>
      <c r="AC132" s="1170"/>
      <c r="AD132" s="1170"/>
      <c r="AE132" s="1171"/>
      <c r="AF132" s="1172">
        <v>8.0239184730000002</v>
      </c>
      <c r="AG132" s="1170"/>
      <c r="AH132" s="1170"/>
      <c r="AI132" s="1170"/>
      <c r="AJ132" s="1171"/>
      <c r="AK132" s="1172">
        <v>9.800475917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482</v>
      </c>
      <c r="W133" s="1150"/>
      <c r="X133" s="1150"/>
      <c r="Y133" s="1150"/>
      <c r="Z133" s="1151"/>
      <c r="AA133" s="1152">
        <v>9.3000000000000007</v>
      </c>
      <c r="AB133" s="1153"/>
      <c r="AC133" s="1153"/>
      <c r="AD133" s="1153"/>
      <c r="AE133" s="1154"/>
      <c r="AF133" s="1152">
        <v>8.6</v>
      </c>
      <c r="AG133" s="1153"/>
      <c r="AH133" s="1153"/>
      <c r="AI133" s="1153"/>
      <c r="AJ133" s="1154"/>
      <c r="AK133" s="1152">
        <v>8.6999999999999993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1c8IOh0VCYnuX4j5qO+8c1IbnERbXd1lBtheUQm1Uv3npIikU9hBcqiLROm2hI5hGezf0XEoZVkrbSPBVD+Jw==" saltValue="YnX994qDQSxQyBjDihDc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da0HvaSHUHpaHrI6WRzy1t7+7uHAyh/rHSZEHojaGRFcgPy0gyfAuZG/eR93PwTB1ImOfDDZmaiD490NGrKNQ==" saltValue="Hjo+m0vtpYmGc9f0w+G8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LwIoja8mrYDvZct7VoJfUw69hpWNVgOzCnoclAsb+4snUolZ6+USno27G33w67d27FjGOvYJJlfn2OerlOkEQ==" saltValue="HBjpAbQRcvW2V2qeCUo7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491</v>
      </c>
      <c r="AL9" s="1193"/>
      <c r="AM9" s="1193"/>
      <c r="AN9" s="1194"/>
      <c r="AO9" s="292">
        <v>573371</v>
      </c>
      <c r="AP9" s="292">
        <v>169938</v>
      </c>
      <c r="AQ9" s="293">
        <v>216903</v>
      </c>
      <c r="AR9" s="294">
        <v>-21.7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492</v>
      </c>
      <c r="AL10" s="1193"/>
      <c r="AM10" s="1193"/>
      <c r="AN10" s="1194"/>
      <c r="AO10" s="295">
        <v>90849</v>
      </c>
      <c r="AP10" s="295">
        <v>26926</v>
      </c>
      <c r="AQ10" s="296">
        <v>28917</v>
      </c>
      <c r="AR10" s="297">
        <v>-6.9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493</v>
      </c>
      <c r="AL11" s="1193"/>
      <c r="AM11" s="1193"/>
      <c r="AN11" s="1194"/>
      <c r="AO11" s="295">
        <v>104826</v>
      </c>
      <c r="AP11" s="295">
        <v>31069</v>
      </c>
      <c r="AQ11" s="296">
        <v>25458</v>
      </c>
      <c r="AR11" s="297">
        <v>22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494</v>
      </c>
      <c r="AL12" s="1193"/>
      <c r="AM12" s="1193"/>
      <c r="AN12" s="1194"/>
      <c r="AO12" s="295" t="s">
        <v>495</v>
      </c>
      <c r="AP12" s="295" t="s">
        <v>495</v>
      </c>
      <c r="AQ12" s="296">
        <v>3963</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495</v>
      </c>
      <c r="AP13" s="295" t="s">
        <v>495</v>
      </c>
      <c r="AQ13" s="296" t="s">
        <v>495</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497</v>
      </c>
      <c r="AL14" s="1193"/>
      <c r="AM14" s="1193"/>
      <c r="AN14" s="1194"/>
      <c r="AO14" s="295">
        <v>28298</v>
      </c>
      <c r="AP14" s="295">
        <v>8387</v>
      </c>
      <c r="AQ14" s="296">
        <v>8580</v>
      </c>
      <c r="AR14" s="297">
        <v>-2.2000000000000002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498</v>
      </c>
      <c r="AL15" s="1193"/>
      <c r="AM15" s="1193"/>
      <c r="AN15" s="1194"/>
      <c r="AO15" s="295">
        <v>21351</v>
      </c>
      <c r="AP15" s="295">
        <v>6328</v>
      </c>
      <c r="AQ15" s="296">
        <v>5076</v>
      </c>
      <c r="AR15" s="297">
        <v>24.7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499</v>
      </c>
      <c r="AL16" s="1196"/>
      <c r="AM16" s="1196"/>
      <c r="AN16" s="1197"/>
      <c r="AO16" s="295">
        <v>-67717</v>
      </c>
      <c r="AP16" s="295">
        <v>-20070</v>
      </c>
      <c r="AQ16" s="296">
        <v>-20614</v>
      </c>
      <c r="AR16" s="297">
        <v>-2.6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750978</v>
      </c>
      <c r="AP17" s="295">
        <v>222578</v>
      </c>
      <c r="AQ17" s="296">
        <v>268284</v>
      </c>
      <c r="AR17" s="297">
        <v>-17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504</v>
      </c>
      <c r="AL21" s="1188"/>
      <c r="AM21" s="1188"/>
      <c r="AN21" s="1189"/>
      <c r="AO21" s="307">
        <v>19.260000000000002</v>
      </c>
      <c r="AP21" s="308">
        <v>24.83</v>
      </c>
      <c r="AQ21" s="309">
        <v>-5.57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505</v>
      </c>
      <c r="AL22" s="1188"/>
      <c r="AM22" s="1188"/>
      <c r="AN22" s="1189"/>
      <c r="AO22" s="312">
        <v>95.4</v>
      </c>
      <c r="AP22" s="313">
        <v>94</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510</v>
      </c>
      <c r="AL32" s="1204"/>
      <c r="AM32" s="1204"/>
      <c r="AN32" s="1205"/>
      <c r="AO32" s="322">
        <v>313065</v>
      </c>
      <c r="AP32" s="322">
        <v>92787</v>
      </c>
      <c r="AQ32" s="323">
        <v>153879</v>
      </c>
      <c r="AR32" s="324">
        <v>-39.700000000000003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511</v>
      </c>
      <c r="AL33" s="1204"/>
      <c r="AM33" s="1204"/>
      <c r="AN33" s="1205"/>
      <c r="AO33" s="322" t="s">
        <v>495</v>
      </c>
      <c r="AP33" s="322" t="s">
        <v>495</v>
      </c>
      <c r="AQ33" s="323" t="s">
        <v>495</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512</v>
      </c>
      <c r="AL34" s="1204"/>
      <c r="AM34" s="1204"/>
      <c r="AN34" s="1205"/>
      <c r="AO34" s="322" t="s">
        <v>495</v>
      </c>
      <c r="AP34" s="322" t="s">
        <v>495</v>
      </c>
      <c r="AQ34" s="323" t="s">
        <v>495</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513</v>
      </c>
      <c r="AL35" s="1204"/>
      <c r="AM35" s="1204"/>
      <c r="AN35" s="1205"/>
      <c r="AO35" s="322">
        <v>125982</v>
      </c>
      <c r="AP35" s="322">
        <v>37339</v>
      </c>
      <c r="AQ35" s="323">
        <v>28293</v>
      </c>
      <c r="AR35" s="324">
        <v>32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514</v>
      </c>
      <c r="AL36" s="1204"/>
      <c r="AM36" s="1204"/>
      <c r="AN36" s="1205"/>
      <c r="AO36" s="322">
        <v>2423</v>
      </c>
      <c r="AP36" s="322">
        <v>718</v>
      </c>
      <c r="AQ36" s="323">
        <v>5342</v>
      </c>
      <c r="AR36" s="324">
        <v>-86.6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515</v>
      </c>
      <c r="AL37" s="1204"/>
      <c r="AM37" s="1204"/>
      <c r="AN37" s="1205"/>
      <c r="AO37" s="322">
        <v>44970</v>
      </c>
      <c r="AP37" s="322">
        <v>13328</v>
      </c>
      <c r="AQ37" s="323">
        <v>1875</v>
      </c>
      <c r="AR37" s="324">
        <v>610.79999999999995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516</v>
      </c>
      <c r="AL38" s="1207"/>
      <c r="AM38" s="1207"/>
      <c r="AN38" s="1208"/>
      <c r="AO38" s="325" t="s">
        <v>495</v>
      </c>
      <c r="AP38" s="325" t="s">
        <v>495</v>
      </c>
      <c r="AQ38" s="326">
        <v>54</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517</v>
      </c>
      <c r="AL39" s="1207"/>
      <c r="AM39" s="1207"/>
      <c r="AN39" s="1208"/>
      <c r="AO39" s="322">
        <v>-7547</v>
      </c>
      <c r="AP39" s="322">
        <v>-2237</v>
      </c>
      <c r="AQ39" s="323">
        <v>-7130</v>
      </c>
      <c r="AR39" s="324">
        <v>-68.599999999999994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518</v>
      </c>
      <c r="AL40" s="1204"/>
      <c r="AM40" s="1204"/>
      <c r="AN40" s="1205"/>
      <c r="AO40" s="322">
        <v>-301877</v>
      </c>
      <c r="AP40" s="322">
        <v>-89472</v>
      </c>
      <c r="AQ40" s="323">
        <v>-136382</v>
      </c>
      <c r="AR40" s="324">
        <v>-34.4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177016</v>
      </c>
      <c r="AP41" s="322">
        <v>52465</v>
      </c>
      <c r="AQ41" s="323">
        <v>45930</v>
      </c>
      <c r="AR41" s="324">
        <v>14.2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486</v>
      </c>
      <c r="AN49" s="1200" t="s">
        <v>522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694816</v>
      </c>
      <c r="AN51" s="344">
        <v>185235</v>
      </c>
      <c r="AO51" s="345">
        <v>-4.0999999999999996</v>
      </c>
      <c r="AP51" s="346">
        <v>238802</v>
      </c>
      <c r="AQ51" s="347">
        <v>29.1</v>
      </c>
      <c r="AR51" s="348">
        <v>-33.200000000000003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579318</v>
      </c>
      <c r="AN52" s="352">
        <v>154444</v>
      </c>
      <c r="AO52" s="353">
        <v>74.8</v>
      </c>
      <c r="AP52" s="354">
        <v>128562</v>
      </c>
      <c r="AQ52" s="355">
        <v>35.200000000000003</v>
      </c>
      <c r="AR52" s="356">
        <v>39.6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685909</v>
      </c>
      <c r="AN53" s="344">
        <v>188748</v>
      </c>
      <c r="AO53" s="345">
        <v>1.9</v>
      </c>
      <c r="AP53" s="346">
        <v>288550</v>
      </c>
      <c r="AQ53" s="347">
        <v>20.8</v>
      </c>
      <c r="AR53" s="348">
        <v>-18.899999999999999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549129</v>
      </c>
      <c r="AN54" s="352">
        <v>151109</v>
      </c>
      <c r="AO54" s="353">
        <v>-2.2000000000000002</v>
      </c>
      <c r="AP54" s="354">
        <v>141525</v>
      </c>
      <c r="AQ54" s="355">
        <v>10.1</v>
      </c>
      <c r="AR54" s="356">
        <v>-12.3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652551</v>
      </c>
      <c r="AN55" s="344">
        <v>184389</v>
      </c>
      <c r="AO55" s="345">
        <v>-2.2999999999999998</v>
      </c>
      <c r="AP55" s="346">
        <v>245039</v>
      </c>
      <c r="AQ55" s="347">
        <v>-15.1</v>
      </c>
      <c r="AR55" s="348">
        <v>12.8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547591</v>
      </c>
      <c r="AN56" s="352">
        <v>154730</v>
      </c>
      <c r="AO56" s="353">
        <v>2.4</v>
      </c>
      <c r="AP56" s="354">
        <v>108922</v>
      </c>
      <c r="AQ56" s="355">
        <v>-23</v>
      </c>
      <c r="AR56" s="356">
        <v>25.4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664730</v>
      </c>
      <c r="AN57" s="344">
        <v>189869</v>
      </c>
      <c r="AO57" s="345">
        <v>3</v>
      </c>
      <c r="AP57" s="346">
        <v>310300</v>
      </c>
      <c r="AQ57" s="347">
        <v>26.6</v>
      </c>
      <c r="AR57" s="348">
        <v>-23.6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518435</v>
      </c>
      <c r="AN58" s="352">
        <v>148082</v>
      </c>
      <c r="AO58" s="353">
        <v>-4.3</v>
      </c>
      <c r="AP58" s="354">
        <v>157576</v>
      </c>
      <c r="AQ58" s="355">
        <v>44.7</v>
      </c>
      <c r="AR58" s="356">
        <v>-49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499456</v>
      </c>
      <c r="AN59" s="344">
        <v>148031</v>
      </c>
      <c r="AO59" s="345">
        <v>-22</v>
      </c>
      <c r="AP59" s="346">
        <v>317319</v>
      </c>
      <c r="AQ59" s="347">
        <v>2.2999999999999998</v>
      </c>
      <c r="AR59" s="348">
        <v>-24.3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357589</v>
      </c>
      <c r="AN60" s="352">
        <v>105984</v>
      </c>
      <c r="AO60" s="353">
        <v>-28.4</v>
      </c>
      <c r="AP60" s="354">
        <v>164214</v>
      </c>
      <c r="AQ60" s="355">
        <v>4.2</v>
      </c>
      <c r="AR60" s="356">
        <v>-32.6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639492</v>
      </c>
      <c r="AN61" s="359">
        <v>179254</v>
      </c>
      <c r="AO61" s="360">
        <v>-4.7</v>
      </c>
      <c r="AP61" s="361">
        <v>280002</v>
      </c>
      <c r="AQ61" s="362">
        <v>12.7</v>
      </c>
      <c r="AR61" s="348">
        <v>-17.399999999999999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510412</v>
      </c>
      <c r="AN62" s="352">
        <v>142870</v>
      </c>
      <c r="AO62" s="353">
        <v>8.5</v>
      </c>
      <c r="AP62" s="354">
        <v>140160</v>
      </c>
      <c r="AQ62" s="355">
        <v>14.2</v>
      </c>
      <c r="AR62" s="356">
        <v>-5.7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Nq1xhmKxIY6RATQU89l6YnhOw1Z6wKirIKUnil1Vk7n0q8gmk4Hk1RL82HoNPcNTJXRifu2Ockbs4fzlNunFQ==" saltValue="K5m6clNEp8H1wDXrYGkI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AdLX/ksQrSA8fmpeVIE8XPBgYmjm9dLaOJlmRQrMHzdeBtJmyDnXY2paZb1O+TEwLs3/OzBcVRx51THo7/y9g==" saltValue="bJvyPFdCb4KiGuhvzsoR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zoaNs34zA0wAMK2SkqD2tgqAy522Lw0i+erw3ZpVkFu1HTROyD7tWfZ9GP+VLXKRarD6BdP0XCKYedOtwWhew==" saltValue="lGpWDVkv4MayEK+ISUpj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12" t="s">
        <v>3</v>
      </c>
      <c r="D47" s="1212"/>
      <c r="E47" s="1213"/>
      <c r="F47" s="11">
        <v>23.6</v>
      </c>
      <c r="G47" s="12">
        <v>23.62</v>
      </c>
      <c r="H47" s="12">
        <v>24.07</v>
      </c>
      <c r="I47" s="12">
        <v>24.28</v>
      </c>
      <c r="J47" s="13">
        <v>21.08</v>
      </c>
    </row>
    <row r="48" spans="2:10" ht="57.75" customHeight="1">
      <c r="B48" s="14"/>
      <c r="C48" s="1214" t="s">
        <v>4</v>
      </c>
      <c r="D48" s="1214"/>
      <c r="E48" s="1215"/>
      <c r="F48" s="15">
        <v>5.1100000000000003</v>
      </c>
      <c r="G48" s="16">
        <v>5.33</v>
      </c>
      <c r="H48" s="16">
        <v>6.21</v>
      </c>
      <c r="I48" s="16">
        <v>5.58</v>
      </c>
      <c r="J48" s="17">
        <v>5.84</v>
      </c>
    </row>
    <row r="49" spans="2:10" ht="57.75" customHeight="1" thickBot="1">
      <c r="B49" s="18"/>
      <c r="C49" s="1216" t="s">
        <v>5</v>
      </c>
      <c r="D49" s="1216"/>
      <c r="E49" s="1217"/>
      <c r="F49" s="19" t="s">
        <v>543</v>
      </c>
      <c r="G49" s="20" t="s">
        <v>544</v>
      </c>
      <c r="H49" s="20">
        <v>2.44</v>
      </c>
      <c r="I49" s="20" t="s">
        <v>545</v>
      </c>
      <c r="J49" s="21" t="s">
        <v>546</v>
      </c>
    </row>
    <row r="50" spans="2:10" ht="13.5" customHeight="1"/>
    <row r="51" spans="2:10" ht="13.5" hidden="1" customHeight="1"/>
    <row r="52" spans="2:10" ht="13.5" hidden="1" customHeight="1"/>
    <row r="53" spans="2:10" ht="13.5" hidden="1" customHeight="1"/>
  </sheetData>
  <sheetProtection algorithmName="SHA-512" hashValue="enfMOnXQwRK6Gy3NZJGDGmzlo4fBVbkFq8iUS+iREwweQvHVQ5w9bswbaAfFomBiwL5mfA0X/BS43ui/mhnnNQ==" saltValue="58wuF3z90fm6PBI+KWNr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fujisato</cp:lastModifiedBy>
  <cp:lastPrinted>2019-11-02T02:18:09Z</cp:lastPrinted>
  <dcterms:created xsi:type="dcterms:W3CDTF">2019-02-14T01:31:48Z</dcterms:created>
  <dcterms:modified xsi:type="dcterms:W3CDTF">2019-12-03T04:13:49Z</dcterms:modified>
  <cp:category/>
</cp:coreProperties>
</file>