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1102\Desktop\20200914_平成30年度財政状況資料集追加分の修正について\"/>
    </mc:Choice>
  </mc:AlternateContent>
  <xr:revisionPtr revIDLastSave="0" documentId="13_ncr:1_{B9AD8C29-92E5-41AA-8A3F-B6CB406D814D}" xr6:coauthVersionLast="45" xr6:coauthVersionMax="45" xr10:uidLastSave="{00000000-0000-0000-0000-000000000000}"/>
  <bookViews>
    <workbookView xWindow="-120" yWindow="-120" windowWidth="29040" windowHeight="15840" tabRatio="90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AM34" i="10"/>
  <c r="U34" i="10"/>
  <c r="U35" i="10" s="1"/>
  <c r="U36" i="10" s="1"/>
  <c r="U37"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<sst xmlns="http://schemas.openxmlformats.org/spreadsheetml/2006/main" count="1121" uniqueCount="615">
  <si>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</si>
  <si>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</si>
  <si>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</si>
  <si>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</si>
  <si>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</si>
  <si>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</si>
  <si>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</si>
  <si>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</si>
  <si>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</si>
  <si>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</si>
  <si>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</si>
  <si>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</si>
  <si>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</si>
  <si>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</si>
  <si>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</si>
  <si>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</si>
  <si>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</si>
  <si>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</si>
  <si>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</si>
  <si>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</si>
  <si>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</si>
  <si>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</si>
  <si>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</si>
  <si>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</si>
  <si>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</si>
  <si>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</si>
  <si>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</si>
  <si>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</si>
  <si>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</si>
  <si>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</si>
  <si>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</si>
  <si>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</si>
  <si>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</si>
  <si>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</si>
  <si>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</si>
  <si>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</si>
  <si>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</si>
  <si>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</si>
  <si>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</si>
  <si>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</si>
  <si>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</si>
  <si>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</si>
  <si>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</si>
  <si>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</si>
  <si>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</si>
  <si>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</si>
  <si>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</si>
  <si>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</si>
  <si>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</si>
  <si>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</si>
  <si>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</si>
  <si>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</si>
  <si>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</si>
  <si>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</si>
  <si>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</si>
  <si>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</si>
  <si>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</si>
  <si>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</si>
  <si>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</si>
  <si>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</si>
  <si>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</si>
  <si>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</si>
  <si>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</si>
  <si>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</si>
  <si>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</si>
  <si>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</si>
  <si>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</si>
  <si>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</si>
  <si>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</si>
  <si>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</si>
  <si>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</si>
  <si>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</si>
  <si>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</si>
  <si>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</si>
  <si>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</si>
  <si>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</si>
  <si>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</si>
  <si>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</si>
  <si>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</si>
  <si>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</si>
  <si>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</si>
  <si>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</si>
  <si>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</si>
  <si>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</si>
  <si>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</si>
  <si>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</si>
  <si>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</si>
  <si>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</si>
  <si>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</si>
  <si>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</si>
  <si>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</si>
  <si>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</si>
  <si>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</si>
  <si>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</si>
  <si>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</si>
  <si>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</si>
  <si>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</si>
  <si>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</si>
  <si>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藤里町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</si>
  <si>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</si>
  <si>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</si>
  <si>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</si>
  <si>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</si>
  <si>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</si>
  <si>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</si>
  <si>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</si>
  <si>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</si>
  <si>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</si>
  <si>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</si>
  <si>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</si>
  <si>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</si>
  <si>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</si>
  <si>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</si>
  <si>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</si>
  <si>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</si>
  <si>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</si>
  <si>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</si>
  <si>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</si>
  <si>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</si>
  <si>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</si>
  <si>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</si>
  <si>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</si>
  <si>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</si>
  <si>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</si>
  <si>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</si>
  <si>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</si>
  <si>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</si>
  <si>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</si>
  <si>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</si>
  <si>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</si>
  <si>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</si>
  <si>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</si>
  <si>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</si>
  <si>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</si>
  <si>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</si>
  <si>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</si>
  <si>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</si>
  <si>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</si>
  <si>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</si>
  <si>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</si>
  <si>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</si>
  <si>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</si>
  <si>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</si>
  <si>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</si>
  <si>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</si>
  <si>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</si>
  <si>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</si>
  <si>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</si>
  <si>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</si>
  <si>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</si>
  <si>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</si>
  <si>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</si>
  <si>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</si>
  <si>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</si>
  <si>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</si>
  <si>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</si>
  <si>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</si>
  <si>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</si>
  <si>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</si>
  <si>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</si>
  <si>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</si>
  <si>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</si>
  <si>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</si>
  <si>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</si>
  <si>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</si>
  <si>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</si>
  <si>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</si>
  <si>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</si>
  <si>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</si>
  <si>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</si>
  <si>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</si>
  <si>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</si>
  <si>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</si>
  <si>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</si>
  <si>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</si>
  <si>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</si>
  <si>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</si>
  <si>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</si>
  <si>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</si>
  <si>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</si>
  <si>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</si>
  <si>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</si>
  <si>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</si>
  <si>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</si>
  <si>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</si>
  <si>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</si>
  <si>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</si>
  <si>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</si>
  <si>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</si>
  <si>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</si>
  <si>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</si>
  <si>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</si>
  <si>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</si>
  <si>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</si>
  <si>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</si>
  <si>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</si>
  <si>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</si>
  <si>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</si>
  <si>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</si>
  <si>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</si>
  <si>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</si>
  <si>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</si>
  <si>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</si>
  <si>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</si>
  <si>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</si>
  <si>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</si>
  <si>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</si>
  <si>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</si>
  <si>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</si>
  <si>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</si>
  <si>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</si>
  <si>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</si>
  <si>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秋田県藤里町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</si>
  <si>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</si>
  <si>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</si>
  <si>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</si>
  <si>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</si>
  <si>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</si>
  <si>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</si>
  <si>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</si>
  <si>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</si>
  <si>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</si>
  <si>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</si>
  <si>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</si>
  <si>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</si>
  <si>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</si>
  <si>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</si>
  <si>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</si>
  <si>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</si>
  <si>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</si>
  <si>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</si>
  <si>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</si>
  <si>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</si>
  <si>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</si>
  <si>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</si>
  <si>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</si>
  <si>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</si>
  <si>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</si>
  <si>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</si>
  <si>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</si>
  <si>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</si>
  <si>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</si>
  <si>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</si>
  <si>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</si>
  <si>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</si>
  <si>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</si>
  <si>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</si>
  <si>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</si>
  <si>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</si>
  <si>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</si>
  <si>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</si>
  <si>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</si>
  <si>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</si>
  <si>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</si>
  <si>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</si>
  <si>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</si>
  <si>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</si>
  <si>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</si>
  <si>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</si>
  <si>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</si>
  <si>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</si>
  <si>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</si>
  <si>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</si>
  <si>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</si>
  <si>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</si>
  <si>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</si>
  <si>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</si>
  <si>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</si>
  <si>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</si>
  <si>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</si>
  <si>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</si>
  <si>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</si>
  <si>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</si>
  <si>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</si>
  <si>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</si>
  <si>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</si>
  <si>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</si>
  <si>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</si>
  <si>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</si>
  <si>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</si>
  <si>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</si>
  <si>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</si>
  <si>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</si>
  <si>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</si>
  <si>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</si>
  <si>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</si>
  <si>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</si>
  <si>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</si>
  <si>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</si>
  <si>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</si>
  <si>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</si>
  <si>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</si>
  <si>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</si>
  <si>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</si>
  <si>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</si>
  <si>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</si>
  <si>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</si>
  <si>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</si>
  <si>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</si>
  <si>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</si>
  <si>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</si>
  <si>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</si>
  <si>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</si>
  <si>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</si>
  <si>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</si>
  <si>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</si>
  <si>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</si>
  <si>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</si>
  <si>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</si>
  <si>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</si>
  <si>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</si>
  <si>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</si>
  <si>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</si>
  <si>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</si>
  <si>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</si>
  <si>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</si>
  <si>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</si>
  <si>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</si>
  <si>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</si>
  <si>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</si>
  <si>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</si>
  <si>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</si>
  <si>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</si>
  <si>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</si>
  <si>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</si>
  <si>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</si>
  <si>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</si>
  <si>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</si>
  <si>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</si>
  <si>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</si>
  <si>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</si>
  <si>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</si>
  <si>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</si>
  <si>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</si>
  <si>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</si>
  <si>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</si>
  <si>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</si>
  <si>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</si>
  <si>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</si>
  <si>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</si>
  <si>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</si>
  <si>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</si>
  <si>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</si>
  <si>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</si>
  <si>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</si>
  <si>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</si>
  <si>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</si>
  <si>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</si>
  <si>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</si>
  <si>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</si>
  <si>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</si>
  <si>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</si>
  <si>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</si>
  <si>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</si>
  <si>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</si>
  <si>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</si>
  <si>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</si>
  <si>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</si>
  <si>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</si>
  <si>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</si>
  <si>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</si>
  <si>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秋田県藤里町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</si>
  <si>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</si>
  <si>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</si>
  <si>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</si>
  <si>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</si>
  <si>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</si>
  <si>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</si>
  <si>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</si>
  <si>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</si>
  <si>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</si>
  <si>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</si>
  <si>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</si>
  <si>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</si>
  <si>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</si>
  <si>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</si>
  <si>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</si>
  <si>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</si>
  <si>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</si>
  <si>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</si>
  <si>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</si>
  <si>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</si>
  <si>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</si>
  <si>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</si>
  <si>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</si>
  <si>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</si>
  <si>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</si>
  <si>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</si>
  <si>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</si>
  <si>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</si>
  <si>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</si>
  <si>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</si>
  <si>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</si>
  <si>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</si>
  <si>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</si>
  <si>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</si>
  <si>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</si>
  <si>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</si>
  <si>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</si>
  <si>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</si>
  <si>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水道特別会計</t>
    <phoneticPr fontId="5"/>
  </si>
  <si>
    <t>法非適用企業</t>
    <phoneticPr fontId="5"/>
  </si>
  <si>
    <t>公共下水道事業特別会計</t>
    <phoneticPr fontId="5"/>
  </si>
  <si>
    <t>農業集落排水事業特別会計</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</si>
  <si>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</si>
  <si>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</si>
  <si>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</si>
  <si>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</si>
  <si>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</si>
  <si>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</si>
  <si>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</si>
  <si>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</si>
  <si>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</si>
  <si>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</si>
  <si>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</si>
  <si>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</si>
  <si>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</si>
  <si>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</si>
  <si>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</si>
  <si>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</si>
  <si>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</si>
  <si>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</si>
  <si>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</si>
  <si>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</si>
  <si>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</si>
  <si>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</si>
  <si>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</si>
  <si>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</si>
  <si>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</si>
  <si>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</si>
  <si>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</si>
  <si>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</si>
  <si>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</si>
  <si>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</si>
  <si>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</si>
  <si>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</si>
  <si>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</si>
  <si>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</si>
  <si>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</si>
  <si>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</si>
  <si>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</si>
  <si>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</si>
  <si>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</si>
  <si>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</si>
  <si>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</si>
  <si>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</si>
  <si>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</si>
  <si>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</si>
  <si>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</si>
  <si>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</si>
  <si>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</si>
  <si>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</si>
  <si>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</si>
  <si>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</si>
  <si>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</si>
  <si>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</si>
  <si>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</si>
  <si>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</si>
  <si>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</si>
  <si>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</si>
  <si>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</si>
  <si>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</si>
  <si>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</si>
  <si>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</si>
  <si>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</si>
  <si>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</si>
  <si>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</si>
  <si>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</si>
  <si>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</si>
  <si>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</si>
  <si>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</si>
  <si>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</si>
  <si>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</si>
  <si>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</si>
  <si>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</si>
  <si>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合併浄化槽事業特別会計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</si>
  <si>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</si>
  <si>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</si>
  <si>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</si>
  <si>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</si>
  <si>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</si>
  <si>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</si>
  <si>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</si>
  <si>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</si>
  <si>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</si>
  <si>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</si>
  <si>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</si>
  <si>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</si>
  <si>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</si>
  <si>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</si>
  <si>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</si>
  <si>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</si>
  <si>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</si>
  <si>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</si>
  <si>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</si>
  <si>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</si>
  <si>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</si>
  <si>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</si>
  <si>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</si>
  <si>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</si>
  <si>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</si>
  <si>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</si>
  <si>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</si>
  <si>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</si>
  <si>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</si>
  <si>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</si>
  <si>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</si>
  <si>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</si>
  <si>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</si>
  <si>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</si>
  <si>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</si>
  <si>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</si>
  <si>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</si>
  <si>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</si>
  <si>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</si>
  <si>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</si>
  <si>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</si>
  <si>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</si>
  <si>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</si>
  <si>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</si>
  <si>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</si>
  <si>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</si>
  <si>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</si>
  <si>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</si>
  <si>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</si>
  <si>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</si>
  <si>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</si>
  <si>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</si>
  <si>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</si>
  <si>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</si>
  <si>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</si>
  <si>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</si>
  <si>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</si>
  <si>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</si>
  <si>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</si>
  <si>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</si>
  <si>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</si>
  <si>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</si>
  <si>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</si>
  <si>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</si>
  <si>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</si>
  <si>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</si>
  <si>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</si>
  <si>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</si>
  <si>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</si>
  <si>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</si>
  <si>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</si>
  <si>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</si>
  <si>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</si>
  <si>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</si>
  <si>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</si>
  <si>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</si>
  <si>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</si>
  <si>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</si>
  <si>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</si>
  <si>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</si>
  <si>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</si>
  <si>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</si>
  <si>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</si>
  <si>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</si>
  <si>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</si>
  <si>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0.91</t>
  </si>
  <si>
    <t>▲ 1.46</t>
  </si>
  <si>
    <t>▲ 4.56</t>
  </si>
  <si>
    <t>▲ 3.54</t>
  </si>
  <si>
    <t>一般会計</t>
  </si>
  <si>
    <t>国民健康保険特別会計</t>
  </si>
  <si>
    <t>介護保険特別会計</t>
  </si>
  <si>
    <t>介護サービス特別会計</t>
  </si>
  <si>
    <t>公共下水道事業特別会計</t>
  </si>
  <si>
    <t>水道特別会計</t>
  </si>
  <si>
    <t>農業集落排水事業特別会計</t>
  </si>
  <si>
    <t>合併浄化槽事業特別会計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</si>
  <si>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</si>
  <si>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</si>
  <si>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</si>
  <si>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</si>
  <si>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</si>
  <si>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</si>
  <si>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</si>
  <si>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</si>
  <si>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
  </si>
  <si>
    <t>能代山本広域市町村圏組合（特別養護老人ホーム特別会計）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</si>
  <si>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北秋田市周辺衛生施設組合（一般会計）</t>
    <rPh sb="0" eb="1">
      <t>キタ</t>
    </rPh>
    <rPh sb="1" eb="4">
      <t>アキタシ</t>
    </rPh>
    <rPh sb="4" eb="6">
      <t>シュウヘン</t>
    </rPh>
    <rPh sb="6" eb="8">
      <t>エイセイ</t>
    </rPh>
    <rPh sb="8" eb="10">
      <t>シセツ</t>
    </rPh>
    <rPh sb="10" eb="12">
      <t>クミアイ</t>
    </rPh>
    <rPh sb="13" eb="15">
      <t>イッパン</t>
    </rPh>
    <rPh sb="15" eb="17">
      <t>カイケイ</t>
    </rPh>
    <phoneticPr fontId="2"/>
  </si>
  <si>
    <t>能代市山本郡養護老人ホーム組合（一般会計）</t>
    <rPh sb="0" eb="2">
      <t>ノシロ</t>
    </rPh>
    <rPh sb="2" eb="3">
      <t>シ</t>
    </rPh>
    <rPh sb="3" eb="5">
      <t>ヤマモト</t>
    </rPh>
    <rPh sb="5" eb="6">
      <t>グン</t>
    </rPh>
    <rPh sb="6" eb="8">
      <t>ヨウゴ</t>
    </rPh>
    <rPh sb="8" eb="10">
      <t>ロウジン</t>
    </rPh>
    <rPh sb="13" eb="15">
      <t>クミアイ</t>
    </rPh>
    <rPh sb="16" eb="18">
      <t>イッパン</t>
    </rPh>
    <rPh sb="18" eb="20">
      <t>カイケイ</t>
    </rPh>
    <phoneticPr fontId="2"/>
  </si>
  <si>
    <t>能代市山本郡養護老人ホーム組合（能代市山本郡養護老人ホーム組合特定施設事業特別会計）</t>
    <rPh sb="16" eb="19">
      <t>ノシロシ</t>
    </rPh>
    <rPh sb="19" eb="21">
      <t>ヤマモト</t>
    </rPh>
    <rPh sb="21" eb="22">
      <t>グン</t>
    </rPh>
    <rPh sb="22" eb="24">
      <t>ヨウゴ</t>
    </rPh>
    <rPh sb="24" eb="26">
      <t>ロウジン</t>
    </rPh>
    <rPh sb="29" eb="31">
      <t>クミアイ</t>
    </rPh>
    <rPh sb="31" eb="33">
      <t>トクテイ</t>
    </rPh>
    <rPh sb="33" eb="35">
      <t>シセツ</t>
    </rPh>
    <rPh sb="35" eb="37">
      <t>ジギョウ</t>
    </rPh>
    <rPh sb="37" eb="39">
      <t>トクベツ</t>
    </rPh>
    <rPh sb="39" eb="4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</si>
  <si>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</si>
  <si>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</si>
  <si>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</si>
  <si>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</si>
  <si>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</si>
  <si>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</si>
  <si>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</si>
  <si>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</si>
  <si>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藤里開発公社</t>
    <rPh sb="0" eb="2">
      <t>フジサト</t>
    </rPh>
    <rPh sb="2" eb="4">
      <t>カイハツ</t>
    </rPh>
    <rPh sb="4" eb="6">
      <t>コウシャ</t>
    </rPh>
    <phoneticPr fontId="2"/>
  </si>
  <si>
    <t>温泉利用施設基金</t>
    <rPh sb="0" eb="2">
      <t>オンセン</t>
    </rPh>
    <rPh sb="2" eb="4">
      <t>リヨウ</t>
    </rPh>
    <rPh sb="4" eb="6">
      <t>シセツ</t>
    </rPh>
    <rPh sb="6" eb="8">
      <t>キキン</t>
    </rPh>
    <phoneticPr fontId="2"/>
  </si>
  <si>
    <t>地域福祉基金</t>
    <rPh sb="0" eb="2">
      <t>チイキ</t>
    </rPh>
    <rPh sb="2" eb="4">
      <t>フクシ</t>
    </rPh>
    <rPh sb="4" eb="6">
      <t>キキン</t>
    </rPh>
    <phoneticPr fontId="2"/>
  </si>
  <si>
    <t>公共施設等維持整備基金</t>
    <rPh sb="0" eb="2">
      <t>コウキョウ</t>
    </rPh>
    <rPh sb="2" eb="4">
      <t>シセツ</t>
    </rPh>
    <rPh sb="4" eb="5">
      <t>トウ</t>
    </rPh>
    <rPh sb="5" eb="7">
      <t>イジ</t>
    </rPh>
    <rPh sb="7" eb="9">
      <t>セイビ</t>
    </rPh>
    <rPh sb="9" eb="11">
      <t>キキン</t>
    </rPh>
    <phoneticPr fontId="2"/>
  </si>
  <si>
    <t>町有林有効活用基金</t>
    <rPh sb="0" eb="1">
      <t>チョウ</t>
    </rPh>
    <rPh sb="1" eb="2">
      <t>ユウ</t>
    </rPh>
    <rPh sb="2" eb="3">
      <t>リン</t>
    </rPh>
    <rPh sb="3" eb="5">
      <t>ユウコウ</t>
    </rPh>
    <rPh sb="5" eb="7">
      <t>カツヨウ</t>
    </rPh>
    <rPh sb="7" eb="9">
      <t>キキン</t>
    </rPh>
    <phoneticPr fontId="2"/>
  </si>
  <si>
    <t>ふるさと納税等活用基金</t>
    <rPh sb="4" eb="6">
      <t>ノウゼイ</t>
    </rPh>
    <rPh sb="6" eb="7">
      <t>トウ</t>
    </rPh>
    <rPh sb="7" eb="9">
      <t>カツヨウ</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</si>
  <si>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</si>
  <si>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</si>
  <si>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</si>
  <si>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</si>
  <si>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</si>
  <si>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</si>
  <si>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</si>
  <si>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</si>
  <si>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</si>
  <si>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</si>
  <si>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将来負担比率、実質公債費比率ともに類似団体平均を上回っている。
将来負担比率は、分母は横ばいで推移しているものの、将来負担額から控除される充当可能財源等の減少により分子が増加したため10.7％増加している。実質公債費比率も公営企業債等繰入金の増加により、近年増加傾向にある。今後も地方交付税算入率の有利な地方債の選択や計画的な借入を進めることで両比率の上昇幅を可能な限り抑制していく。</t>
    <rPh sb="127" eb="129">
      <t>キンネン</t>
    </rPh>
    <rPh sb="129" eb="131">
      <t>ゾウカ</t>
    </rPh>
    <rPh sb="131" eb="133">
      <t>ケイコウ</t>
    </rPh>
    <phoneticPr fontId="5"/>
  </si>
  <si>
    <t>実質公債費比率</t>
    <phoneticPr fontId="5"/>
  </si>
  <si>
    <t xml:space="preserve"> </t>
    <phoneticPr fontId="5"/>
  </si>
  <si>
    <t xml:space="preserve"> </t>
    <phoneticPr fontId="5"/>
  </si>
  <si>
    <t>有形固定資産減価償却率、将来負担比率ともに類似団体平均を上回っている。
将来負担比率は、分母は横ばいで推移しているものの、将来負担額から控除される充当可能財源等の減少により分子が増加したため10.7％増加している。有形固定資産減価償却率は、昭和30年代に建設した役場庁舎、昭和40年代に建設した藤里中学校校舎が、いずれも有形固定資産減価償却率90%以上となっていることなどが比率を押し上げる要因となっている。施設の更新等については公共施設等総合管理計画に基づき、今後も長寿命化改修工事に着手するなど老朽化対策に積極的に取り組んでいく。</t>
    <rPh sb="44" eb="46">
      <t>ブンボ</t>
    </rPh>
    <rPh sb="47" eb="48">
      <t>ヨコ</t>
    </rPh>
    <rPh sb="51" eb="53">
      <t>スイイ</t>
    </rPh>
    <rPh sb="61" eb="63">
      <t>ショウライ</t>
    </rPh>
    <rPh sb="63" eb="66">
      <t>フタンガク</t>
    </rPh>
    <rPh sb="68" eb="70">
      <t>コウジョ</t>
    </rPh>
    <rPh sb="73" eb="75">
      <t>ジュウトウ</t>
    </rPh>
    <rPh sb="75" eb="77">
      <t>カノウ</t>
    </rPh>
    <rPh sb="77" eb="79">
      <t>ザイゲン</t>
    </rPh>
    <rPh sb="79" eb="80">
      <t>トウ</t>
    </rPh>
    <rPh sb="86" eb="88">
      <t>ブンシ</t>
    </rPh>
    <rPh sb="89" eb="91">
      <t>ゾウカ</t>
    </rPh>
    <rPh sb="100" eb="10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</si>
</sst>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7" xfId="12" quotePrefix="1"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310300</c:v>
                </c:pt>
                <c:pt idx="3">
                  <c:v>317319</c:v>
                </c:pt>
                <c:pt idx="4">
                  <c:v>289738</c:v>
                </c:pt>
              </c:numCache>
            </c:numRef>
          </c:val>
          <c:smooth val="0"/>
          <c:extLst>
            <c:ext xmlns:c16="http://schemas.microsoft.com/office/drawing/2014/chart" uri="{C3380CC4-5D6E-409C-BE32-E72D297353CC}">
              <c16:uniqueId val="{00000000-AE3A-4725-84AC-7053EED881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188748</c:v>
                </c:pt>
                <c:pt idx="1">
                  <c:v>184389</c:v>
                </c:pt>
                <c:pt idx="2">
                  <c:v>189869</c:v>
                </c:pt>
                <c:pt idx="3">
                  <c:v>148031</c:v>
                </c:pt>
                <c:pt idx="4">
                  <c:v>131160</c:v>
                </c:pt>
              </c:numCache>
            </c:numRef>
          </c:val>
          <c:smooth val="0"/>
          <c:extLst>
            <c:ext xmlns:c16="http://schemas.microsoft.com/office/drawing/2014/chart" uri="{C3380CC4-5D6E-409C-BE32-E72D297353CC}">
              <c16:uniqueId val="{00000001-AE3A-4725-84AC-7053EED88182}"/>
            </c:ext>
          </c:extLst>
        </c:ser>
        <c:dLbls>
          <c:showLegendKey val="0"/>
          <c:showVal val="0"/>
          <c:showCatName val="0"/>
          <c:showSerName val="0"/>
          <c:showPercent val="0"/>
          <c:showBubbleSize val="0"/>
        </c:dLbls>
        <c:marker val="1"/>
        <c:smooth val="0"/>
        <c:axId val="265778304"/>
        <c:axId val="265780224"/>
      </c:lineChart>
      <c:catAx>
        <c:axId val="265778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780224"/>
        <c:crosses val="autoZero"/>
        <c:auto val="1"/>
        <c:lblAlgn val="ctr"/>
        <c:lblOffset val="100"/>
        <c:tickLblSkip val="1"/>
        <c:tickMarkSkip val="1"/>
        <c:noMultiLvlLbl val="0"/>
      </c:catAx>
      <c:valAx>
        <c:axId val="2657802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778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5.33</c:v>
                </c:pt>
                <c:pt idx="1">
                  <c:v>6.21</c:v>
                </c:pt>
                <c:pt idx="2">
                  <c:v>5.58</c:v>
                </c:pt>
                <c:pt idx="3">
                  <c:v>5.84</c:v>
                </c:pt>
                <c:pt idx="4">
                  <c:v>6.12</c:v>
                </c:pt>
              </c:numCache>
            </c:numRef>
          </c:val>
          <c:extLst>
            <c:ext xmlns:c16="http://schemas.microsoft.com/office/drawing/2014/chart" uri="{C3380CC4-5D6E-409C-BE32-E72D297353CC}">
              <c16:uniqueId val="{00000000-9D9C-47C0-AFBD-D23FFB83D6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23.62</c:v>
                </c:pt>
                <c:pt idx="1">
                  <c:v>24.07</c:v>
                </c:pt>
                <c:pt idx="2">
                  <c:v>24.28</c:v>
                </c:pt>
                <c:pt idx="3">
                  <c:v>21.08</c:v>
                </c:pt>
                <c:pt idx="4">
                  <c:v>17.260000000000002</c:v>
                </c:pt>
              </c:numCache>
            </c:numRef>
          </c:val>
          <c:extLst>
            <c:ext xmlns:c16="http://schemas.microsoft.com/office/drawing/2014/chart" uri="{C3380CC4-5D6E-409C-BE32-E72D297353CC}">
              <c16:uniqueId val="{00000001-9D9C-47C0-AFBD-D23FFB83D6AE}"/>
            </c:ext>
          </c:extLst>
        </c:ser>
        <c:dLbls>
          <c:showLegendKey val="0"/>
          <c:showVal val="0"/>
          <c:showCatName val="0"/>
          <c:showSerName val="0"/>
          <c:showPercent val="0"/>
          <c:showBubbleSize val="0"/>
        </c:dLbls>
        <c:gapWidth val="250"/>
        <c:overlap val="100"/>
        <c:axId val="266585216"/>
        <c:axId val="26658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-0.91</c:v>
                </c:pt>
                <c:pt idx="1">
                  <c:v>2.44</c:v>
                </c:pt>
                <c:pt idx="2">
                  <c:v>-1.46</c:v>
                </c:pt>
                <c:pt idx="3">
                  <c:v>-4.5599999999999996</c:v>
                </c:pt>
                <c:pt idx="4">
                  <c:v>-3.54</c:v>
                </c:pt>
              </c:numCache>
            </c:numRef>
          </c:val>
          <c:smooth val="0"/>
          <c:extLst>
            <c:ext xmlns:c16="http://schemas.microsoft.com/office/drawing/2014/chart" uri="{C3380CC4-5D6E-409C-BE32-E72D297353CC}">
              <c16:uniqueId val="{00000002-9D9C-47C0-AFBD-D23FFB83D6AE}"/>
            </c:ext>
          </c:extLst>
        </c:ser>
        <c:dLbls>
          <c:showLegendKey val="0"/>
          <c:showVal val="0"/>
          <c:showCatName val="0"/>
          <c:showSerName val="0"/>
          <c:showPercent val="0"/>
          <c:showBubbleSize val="0"/>
        </c:dLbls>
        <c:marker val="1"/>
        <c:smooth val="0"/>
        <c:axId val="266585216"/>
        <c:axId val="266587136"/>
      </c:lineChart>
      <c:catAx>
        <c:axId val="26658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587136"/>
        <c:crosses val="autoZero"/>
        <c:auto val="1"/>
        <c:lblAlgn val="ctr"/>
        <c:lblOffset val="100"/>
        <c:tickLblSkip val="1"/>
        <c:tickMarkSkip val="1"/>
        <c:noMultiLvlLbl val="0"/>
      </c:catAx>
      <c:valAx>
        <c:axId val="26658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58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0-F5F5-4A67-A9A7-0CF4A81ACE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F5-4A67-A9A7-0CF4A81ACE58}"/>
            </c:ext>
          </c:extLst>
        </c:ser>
        <c:ser>
          <c:idx val="2"/>
          <c:order val="2"/>
          <c:tx>
            <c:strRef>
              <c:f>データシート!$A$29</c:f>
              <c:strCache>
                <c:ptCount val="1"/>
                <c:pt idx="0">
                  <c:v>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0.04</c:v>
                </c:pt>
                <c:pt idx="4">
                  <c:v>#N/A</c:v>
                </c:pt>
                <c:pt idx="5">
                  <c:v>0.05</c:v>
                </c:pt>
                <c:pt idx="6">
                  <c:v>#N/A</c:v>
                </c:pt>
                <c:pt idx="7">
                  <c:v>0.06</c:v>
                </c:pt>
                <c:pt idx="8">
                  <c:v>#N/A</c:v>
                </c:pt>
                <c:pt idx="9">
                  <c:v>0.04</c:v>
                </c:pt>
              </c:numCache>
            </c:numRef>
          </c:val>
          <c:extLst>
            <c:ext xmlns:c16="http://schemas.microsoft.com/office/drawing/2014/chart" uri="{C3380CC4-5D6E-409C-BE32-E72D297353CC}">
              <c16:uniqueId val="{00000002-F5F5-4A67-A9A7-0CF4A81ACE5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0.08</c:v>
                </c:pt>
                <c:pt idx="4">
                  <c:v>#N/A</c:v>
                </c:pt>
                <c:pt idx="5">
                  <c:v>0.06</c:v>
                </c:pt>
                <c:pt idx="6">
                  <c:v>#N/A</c:v>
                </c:pt>
                <c:pt idx="7">
                  <c:v>0.17</c:v>
                </c:pt>
                <c:pt idx="8">
                  <c:v>#N/A</c:v>
                </c:pt>
                <c:pt idx="9">
                  <c:v>0.13</c:v>
                </c:pt>
              </c:numCache>
            </c:numRef>
          </c:val>
          <c:extLst>
            <c:ext xmlns:c16="http://schemas.microsoft.com/office/drawing/2014/chart" uri="{C3380CC4-5D6E-409C-BE32-E72D297353CC}">
              <c16:uniqueId val="{00000003-F5F5-4A67-A9A7-0CF4A81ACE58}"/>
            </c:ext>
          </c:extLst>
        </c:ser>
        <c:ser>
          <c:idx val="4"/>
          <c:order val="4"/>
          <c:tx>
            <c:strRef>
              <c:f>データシート!$A$31</c:f>
              <c:strCache>
                <c:ptCount val="1"/>
                <c:pt idx="0">
                  <c:v>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0.28000000000000003</c:v>
                </c:pt>
                <c:pt idx="2">
                  <c:v>#N/A</c:v>
                </c:pt>
                <c:pt idx="3">
                  <c:v>0.17</c:v>
                </c:pt>
                <c:pt idx="4">
                  <c:v>#N/A</c:v>
                </c:pt>
                <c:pt idx="5">
                  <c:v>0.28000000000000003</c:v>
                </c:pt>
                <c:pt idx="6">
                  <c:v>#N/A</c:v>
                </c:pt>
                <c:pt idx="7">
                  <c:v>0.15</c:v>
                </c:pt>
                <c:pt idx="8">
                  <c:v>#N/A</c:v>
                </c:pt>
                <c:pt idx="9">
                  <c:v>0.16</c:v>
                </c:pt>
              </c:numCache>
            </c:numRef>
          </c:val>
          <c:extLst>
            <c:ext xmlns:c16="http://schemas.microsoft.com/office/drawing/2014/chart" uri="{C3380CC4-5D6E-409C-BE32-E72D297353CC}">
              <c16:uniqueId val="{00000004-F5F5-4A67-A9A7-0CF4A81ACE5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0.22</c:v>
                </c:pt>
                <c:pt idx="4">
                  <c:v>#N/A</c:v>
                </c:pt>
                <c:pt idx="5">
                  <c:v>0.25</c:v>
                </c:pt>
                <c:pt idx="6">
                  <c:v>#N/A</c:v>
                </c:pt>
                <c:pt idx="7">
                  <c:v>0.41</c:v>
                </c:pt>
                <c:pt idx="8">
                  <c:v>#N/A</c:v>
                </c:pt>
                <c:pt idx="9">
                  <c:v>0.26</c:v>
                </c:pt>
              </c:numCache>
            </c:numRef>
          </c:val>
          <c:extLst>
            <c:ext xmlns:c16="http://schemas.microsoft.com/office/drawing/2014/chart" uri="{C3380CC4-5D6E-409C-BE32-E72D297353CC}">
              <c16:uniqueId val="{00000005-F5F5-4A67-A9A7-0CF4A81ACE58}"/>
            </c:ext>
          </c:extLst>
        </c:ser>
        <c:ser>
          <c:idx val="6"/>
          <c:order val="6"/>
          <c:tx>
            <c:strRef>
              <c:f>データシート!$A$33</c:f>
              <c:strCache>
                <c:ptCount val="1"/>
                <c:pt idx="0">
                  <c:v>介護サービス特別会計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1.1499999999999999</c:v>
                </c:pt>
                <c:pt idx="2">
                  <c:v>#N/A</c:v>
                </c:pt>
                <c:pt idx="3">
                  <c:v>1.21</c:v>
                </c:pt>
                <c:pt idx="4">
                  <c:v>#N/A</c:v>
                </c:pt>
                <c:pt idx="5">
                  <c:v>0.98</c:v>
                </c:pt>
                <c:pt idx="6">
                  <c:v>#N/A</c:v>
                </c:pt>
                <c:pt idx="7">
                  <c:v>0.84</c:v>
                </c:pt>
                <c:pt idx="8">
                  <c:v>#N/A</c:v>
                </c:pt>
                <c:pt idx="9">
                  <c:v>0.77</c:v>
                </c:pt>
              </c:numCache>
            </c:numRef>
          </c:val>
          <c:extLst>
            <c:ext xmlns:c16="http://schemas.microsoft.com/office/drawing/2014/chart" uri="{C3380CC4-5D6E-409C-BE32-E72D297353CC}">
              <c16:uniqueId val="{00000006-F5F5-4A67-A9A7-0CF4A81ACE5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0.69</c:v>
                </c:pt>
                <c:pt idx="4">
                  <c:v>#N/A</c:v>
                </c:pt>
                <c:pt idx="5">
                  <c:v>0.5</c:v>
                </c:pt>
                <c:pt idx="6">
                  <c:v>#N/A</c:v>
                </c:pt>
                <c:pt idx="7">
                  <c:v>0.75</c:v>
                </c:pt>
                <c:pt idx="8">
                  <c:v>#N/A</c:v>
                </c:pt>
                <c:pt idx="9">
                  <c:v>0.96</c:v>
                </c:pt>
              </c:numCache>
            </c:numRef>
          </c:val>
          <c:extLst>
            <c:ext xmlns:c16="http://schemas.microsoft.com/office/drawing/2014/chart" uri="{C3380CC4-5D6E-409C-BE32-E72D297353CC}">
              <c16:uniqueId val="{00000007-F5F5-4A67-A9A7-0CF4A81ACE5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0.56000000000000005</c:v>
                </c:pt>
                <c:pt idx="2">
                  <c:v>#N/A</c:v>
                </c:pt>
                <c:pt idx="3">
                  <c:v>0.04</c:v>
                </c:pt>
                <c:pt idx="4">
                  <c:v>#N/A</c:v>
                </c:pt>
                <c:pt idx="5">
                  <c:v>0.6</c:v>
                </c:pt>
                <c:pt idx="6">
                  <c:v>#N/A</c:v>
                </c:pt>
                <c:pt idx="7">
                  <c:v>2.73</c:v>
                </c:pt>
                <c:pt idx="8">
                  <c:v>#N/A</c:v>
                </c:pt>
                <c:pt idx="9">
                  <c:v>3</c:v>
                </c:pt>
              </c:numCache>
            </c:numRef>
          </c:val>
          <c:extLst>
            <c:ext xmlns:c16="http://schemas.microsoft.com/office/drawing/2014/chart" uri="{C3380CC4-5D6E-409C-BE32-E72D297353CC}">
              <c16:uniqueId val="{00000008-F5F5-4A67-A9A7-0CF4A81ACE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5.32</c:v>
                </c:pt>
                <c:pt idx="2">
                  <c:v>#N/A</c:v>
                </c:pt>
                <c:pt idx="3">
                  <c:v>6.2</c:v>
                </c:pt>
                <c:pt idx="4">
                  <c:v>#N/A</c:v>
                </c:pt>
                <c:pt idx="5">
                  <c:v>5.58</c:v>
                </c:pt>
                <c:pt idx="6">
                  <c:v>#N/A</c:v>
                </c:pt>
                <c:pt idx="7">
                  <c:v>5.84</c:v>
                </c:pt>
                <c:pt idx="8">
                  <c:v>#N/A</c:v>
                </c:pt>
                <c:pt idx="9">
                  <c:v>6.11</c:v>
                </c:pt>
              </c:numCache>
            </c:numRef>
          </c:val>
          <c:extLst>
            <c:ext xmlns:c16="http://schemas.microsoft.com/office/drawing/2014/chart" uri="{C3380CC4-5D6E-409C-BE32-E72D297353CC}">
              <c16:uniqueId val="{00000009-F5F5-4A67-A9A7-0CF4A81ACE58}"/>
            </c:ext>
          </c:extLst>
        </c:ser>
        <c:dLbls>
          <c:showLegendKey val="0"/>
          <c:showVal val="0"/>
          <c:showCatName val="0"/>
          <c:showSerName val="0"/>
          <c:showPercent val="0"/>
          <c:showBubbleSize val="0"/>
        </c:dLbls>
        <c:gapWidth val="150"/>
        <c:overlap val="100"/>
        <c:axId val="266689536"/>
        <c:axId val="266707712"/>
      </c:barChart>
      <c:catAx>
        <c:axId val="26668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707712"/>
        <c:crosses val="autoZero"/>
        <c:auto val="1"/>
        <c:lblAlgn val="ctr"/>
        <c:lblOffset val="100"/>
        <c:tickLblSkip val="1"/>
        <c:tickMarkSkip val="1"/>
        <c:noMultiLvlLbl val="0"/>
      </c:catAx>
      <c:valAx>
        <c:axId val="26670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68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304</c:v>
                </c:pt>
                <c:pt idx="5">
                  <c:v>301</c:v>
                </c:pt>
                <c:pt idx="8">
                  <c:v>285</c:v>
                </c:pt>
                <c:pt idx="11">
                  <c:v>310</c:v>
                </c:pt>
                <c:pt idx="14">
                  <c:v>322</c:v>
                </c:pt>
              </c:numCache>
            </c:numRef>
          </c:val>
          <c:extLst>
            <c:ext xmlns:c16="http://schemas.microsoft.com/office/drawing/2014/chart" uri="{C3380CC4-5D6E-409C-BE32-E72D297353CC}">
              <c16:uniqueId val="{00000000-134A-4029-B5AD-2441E07218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4A-4029-B5AD-2441E07218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50</c:v>
                </c:pt>
                <c:pt idx="3">
                  <c:v>48</c:v>
                </c:pt>
                <c:pt idx="6">
                  <c:v>47</c:v>
                </c:pt>
                <c:pt idx="9">
                  <c:v>45</c:v>
                </c:pt>
                <c:pt idx="12">
                  <c:v>42</c:v>
                </c:pt>
              </c:numCache>
            </c:numRef>
          </c:val>
          <c:extLst>
            <c:ext xmlns:c16="http://schemas.microsoft.com/office/drawing/2014/chart" uri="{C3380CC4-5D6E-409C-BE32-E72D297353CC}">
              <c16:uniqueId val="{00000002-134A-4029-B5AD-2441E07218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2</c:v>
                </c:pt>
                <c:pt idx="9">
                  <c:v>2</c:v>
                </c:pt>
                <c:pt idx="12">
                  <c:v>2</c:v>
                </c:pt>
              </c:numCache>
            </c:numRef>
          </c:val>
          <c:extLst>
            <c:ext xmlns:c16="http://schemas.microsoft.com/office/drawing/2014/chart" uri="{C3380CC4-5D6E-409C-BE32-E72D297353CC}">
              <c16:uniqueId val="{00000003-134A-4029-B5AD-2441E07218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97</c:v>
                </c:pt>
                <c:pt idx="3">
                  <c:v>96</c:v>
                </c:pt>
                <c:pt idx="6">
                  <c:v>108</c:v>
                </c:pt>
                <c:pt idx="9">
                  <c:v>126</c:v>
                </c:pt>
                <c:pt idx="12">
                  <c:v>149</c:v>
                </c:pt>
              </c:numCache>
            </c:numRef>
          </c:val>
          <c:extLst>
            <c:ext xmlns:c16="http://schemas.microsoft.com/office/drawing/2014/chart" uri="{C3380CC4-5D6E-409C-BE32-E72D297353CC}">
              <c16:uniqueId val="{00000004-134A-4029-B5AD-2441E07218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4A-4029-B5AD-2441E07218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4A-4029-B5AD-2441E07218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339</c:v>
                </c:pt>
                <c:pt idx="3">
                  <c:v>322</c:v>
                </c:pt>
                <c:pt idx="6">
                  <c:v>284</c:v>
                </c:pt>
                <c:pt idx="9">
                  <c:v>313</c:v>
                </c:pt>
                <c:pt idx="12">
                  <c:v>316</c:v>
                </c:pt>
              </c:numCache>
            </c:numRef>
          </c:val>
          <c:extLst>
            <c:ext xmlns:c16="http://schemas.microsoft.com/office/drawing/2014/chart" uri="{C3380CC4-5D6E-409C-BE32-E72D297353CC}">
              <c16:uniqueId val="{00000007-134A-4029-B5AD-2441E0721804}"/>
            </c:ext>
          </c:extLst>
        </c:ser>
        <c:dLbls>
          <c:showLegendKey val="0"/>
          <c:showVal val="0"/>
          <c:showCatName val="0"/>
          <c:showSerName val="0"/>
          <c:showPercent val="0"/>
          <c:showBubbleSize val="0"/>
        </c:dLbls>
        <c:gapWidth val="100"/>
        <c:overlap val="100"/>
        <c:axId val="265455872"/>
        <c:axId val="26545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185</c:v>
                </c:pt>
                <c:pt idx="2">
                  <c:v>#N/A</c:v>
                </c:pt>
                <c:pt idx="3">
                  <c:v>#N/A</c:v>
                </c:pt>
                <c:pt idx="4">
                  <c:v>168</c:v>
                </c:pt>
                <c:pt idx="5">
                  <c:v>#N/A</c:v>
                </c:pt>
                <c:pt idx="6">
                  <c:v>#N/A</c:v>
                </c:pt>
                <c:pt idx="7">
                  <c:v>156</c:v>
                </c:pt>
                <c:pt idx="8">
                  <c:v>#N/A</c:v>
                </c:pt>
                <c:pt idx="9">
                  <c:v>#N/A</c:v>
                </c:pt>
                <c:pt idx="10">
                  <c:v>176</c:v>
                </c:pt>
                <c:pt idx="11">
                  <c:v>#N/A</c:v>
                </c:pt>
                <c:pt idx="12">
                  <c:v>#N/A</c:v>
                </c:pt>
                <c:pt idx="13">
                  <c:v>187</c:v>
                </c:pt>
                <c:pt idx="14">
                  <c:v>#N/A</c:v>
                </c:pt>
              </c:numCache>
            </c:numRef>
          </c:val>
          <c:smooth val="0"/>
          <c:extLst>
            <c:ext xmlns:c16="http://schemas.microsoft.com/office/drawing/2014/chart" uri="{C3380CC4-5D6E-409C-BE32-E72D297353CC}">
              <c16:uniqueId val="{00000008-134A-4029-B5AD-2441E0721804}"/>
            </c:ext>
          </c:extLst>
        </c:ser>
        <c:dLbls>
          <c:showLegendKey val="0"/>
          <c:showVal val="0"/>
          <c:showCatName val="0"/>
          <c:showSerName val="0"/>
          <c:showPercent val="0"/>
          <c:showBubbleSize val="0"/>
        </c:dLbls>
        <c:marker val="1"/>
        <c:smooth val="0"/>
        <c:axId val="265455872"/>
        <c:axId val="265458048"/>
      </c:lineChart>
      <c:catAx>
        <c:axId val="26545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458048"/>
        <c:crosses val="autoZero"/>
        <c:auto val="1"/>
        <c:lblAlgn val="ctr"/>
        <c:lblOffset val="100"/>
        <c:tickLblSkip val="1"/>
        <c:tickMarkSkip val="1"/>
        <c:noMultiLvlLbl val="0"/>
      </c:catAx>
      <c:valAx>
        <c:axId val="26545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45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3566</c:v>
                </c:pt>
                <c:pt idx="5">
                  <c:v>3673</c:v>
                </c:pt>
                <c:pt idx="8">
                  <c:v>3635</c:v>
                </c:pt>
                <c:pt idx="11">
                  <c:v>3577</c:v>
                </c:pt>
                <c:pt idx="14">
                  <c:v>3491</c:v>
                </c:pt>
              </c:numCache>
            </c:numRef>
          </c:val>
          <c:extLst>
            <c:ext xmlns:c16="http://schemas.microsoft.com/office/drawing/2014/chart" uri="{C3380CC4-5D6E-409C-BE32-E72D297353CC}">
              <c16:uniqueId val="{00000000-18FF-4413-B9B9-7EF4438980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c:v>
                </c:pt>
                <c:pt idx="5">
                  <c:v>10</c:v>
                </c:pt>
                <c:pt idx="8">
                  <c:v>6</c:v>
                </c:pt>
                <c:pt idx="11">
                  <c:v>4</c:v>
                </c:pt>
                <c:pt idx="14">
                  <c:v>0</c:v>
                </c:pt>
              </c:numCache>
            </c:numRef>
          </c:val>
          <c:extLst>
            <c:ext xmlns:c16="http://schemas.microsoft.com/office/drawing/2014/chart" uri="{C3380CC4-5D6E-409C-BE32-E72D297353CC}">
              <c16:uniqueId val="{00000001-18FF-4413-B9B9-7EF4438980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1296</c:v>
                </c:pt>
                <c:pt idx="5">
                  <c:v>1446</c:v>
                </c:pt>
                <c:pt idx="8">
                  <c:v>1465</c:v>
                </c:pt>
                <c:pt idx="11">
                  <c:v>1343</c:v>
                </c:pt>
                <c:pt idx="14">
                  <c:v>1161</c:v>
                </c:pt>
              </c:numCache>
            </c:numRef>
          </c:val>
          <c:extLst>
            <c:ext xmlns:c16="http://schemas.microsoft.com/office/drawing/2014/chart" uri="{C3380CC4-5D6E-409C-BE32-E72D297353CC}">
              <c16:uniqueId val="{00000002-18FF-4413-B9B9-7EF4438980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FF-4413-B9B9-7EF4438980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FF-4413-B9B9-7EF4438980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301</c:v>
                </c:pt>
                <c:pt idx="3">
                  <c:v>248</c:v>
                </c:pt>
                <c:pt idx="6">
                  <c:v>208</c:v>
                </c:pt>
                <c:pt idx="9">
                  <c:v>168</c:v>
                </c:pt>
                <c:pt idx="12">
                  <c:v>131</c:v>
                </c:pt>
              </c:numCache>
            </c:numRef>
          </c:val>
          <c:extLst>
            <c:ext xmlns:c16="http://schemas.microsoft.com/office/drawing/2014/chart" uri="{C3380CC4-5D6E-409C-BE32-E72D297353CC}">
              <c16:uniqueId val="{00000005-18FF-4413-B9B9-7EF4438980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533</c:v>
                </c:pt>
                <c:pt idx="3">
                  <c:v>481</c:v>
                </c:pt>
                <c:pt idx="6">
                  <c:v>464</c:v>
                </c:pt>
                <c:pt idx="9">
                  <c:v>429</c:v>
                </c:pt>
                <c:pt idx="12">
                  <c:v>416</c:v>
                </c:pt>
              </c:numCache>
            </c:numRef>
          </c:val>
          <c:extLst>
            <c:ext xmlns:c16="http://schemas.microsoft.com/office/drawing/2014/chart" uri="{C3380CC4-5D6E-409C-BE32-E72D297353CC}">
              <c16:uniqueId val="{00000006-18FF-4413-B9B9-7EF4438980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c:v>
                </c:pt>
                <c:pt idx="3">
                  <c:v>9</c:v>
                </c:pt>
                <c:pt idx="6">
                  <c:v>7</c:v>
                </c:pt>
                <c:pt idx="9">
                  <c:v>5</c:v>
                </c:pt>
                <c:pt idx="12">
                  <c:v>3</c:v>
                </c:pt>
              </c:numCache>
            </c:numRef>
          </c:val>
          <c:extLst>
            <c:ext xmlns:c16="http://schemas.microsoft.com/office/drawing/2014/chart" uri="{C3380CC4-5D6E-409C-BE32-E72D297353CC}">
              <c16:uniqueId val="{00000007-18FF-4413-B9B9-7EF4438980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1982</c:v>
                </c:pt>
                <c:pt idx="3">
                  <c:v>1919</c:v>
                </c:pt>
                <c:pt idx="6">
                  <c:v>1926</c:v>
                </c:pt>
                <c:pt idx="9">
                  <c:v>1895</c:v>
                </c:pt>
                <c:pt idx="12">
                  <c:v>1960</c:v>
                </c:pt>
              </c:numCache>
            </c:numRef>
          </c:val>
          <c:extLst>
            <c:ext xmlns:c16="http://schemas.microsoft.com/office/drawing/2014/chart" uri="{C3380CC4-5D6E-409C-BE32-E72D297353CC}">
              <c16:uniqueId val="{00000008-18FF-4413-B9B9-7EF4438980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174</c:v>
                </c:pt>
                <c:pt idx="3">
                  <c:v>130</c:v>
                </c:pt>
                <c:pt idx="6">
                  <c:v>86</c:v>
                </c:pt>
                <c:pt idx="9">
                  <c:v>42</c:v>
                </c:pt>
                <c:pt idx="12">
                  <c:v>0</c:v>
                </c:pt>
              </c:numCache>
            </c:numRef>
          </c:val>
          <c:extLst>
            <c:ext xmlns:c16="http://schemas.microsoft.com/office/drawing/2014/chart" uri="{C3380CC4-5D6E-409C-BE32-E72D297353CC}">
              <c16:uniqueId val="{00000009-18FF-4413-B9B9-7EF4438980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3075</c:v>
                </c:pt>
                <c:pt idx="3">
                  <c:v>3183</c:v>
                </c:pt>
                <c:pt idx="6">
                  <c:v>3168</c:v>
                </c:pt>
                <c:pt idx="9">
                  <c:v>3133</c:v>
                </c:pt>
                <c:pt idx="12">
                  <c:v>3078</c:v>
                </c:pt>
              </c:numCache>
            </c:numRef>
          </c:val>
          <c:extLst>
            <c:ext xmlns:c16="http://schemas.microsoft.com/office/drawing/2014/chart" uri="{C3380CC4-5D6E-409C-BE32-E72D297353CC}">
              <c16:uniqueId val="{0000000A-18FF-4413-B9B9-7EF443898058}"/>
            </c:ext>
          </c:extLst>
        </c:ser>
        <c:dLbls>
          <c:showLegendKey val="0"/>
          <c:showVal val="0"/>
          <c:showCatName val="0"/>
          <c:showSerName val="0"/>
          <c:showPercent val="0"/>
          <c:showBubbleSize val="0"/>
        </c:dLbls>
        <c:gapWidth val="100"/>
        <c:overlap val="100"/>
        <c:axId val="275229312"/>
        <c:axId val="275239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1201</c:v>
                </c:pt>
                <c:pt idx="2">
                  <c:v>#N/A</c:v>
                </c:pt>
                <c:pt idx="3">
                  <c:v>#N/A</c:v>
                </c:pt>
                <c:pt idx="4">
                  <c:v>841</c:v>
                </c:pt>
                <c:pt idx="5">
                  <c:v>#N/A</c:v>
                </c:pt>
                <c:pt idx="6">
                  <c:v>#N/A</c:v>
                </c:pt>
                <c:pt idx="7">
                  <c:v>754</c:v>
                </c:pt>
                <c:pt idx="8">
                  <c:v>#N/A</c:v>
                </c:pt>
                <c:pt idx="9">
                  <c:v>#N/A</c:v>
                </c:pt>
                <c:pt idx="10">
                  <c:v>748</c:v>
                </c:pt>
                <c:pt idx="11">
                  <c:v>#N/A</c:v>
                </c:pt>
                <c:pt idx="12">
                  <c:v>#N/A</c:v>
                </c:pt>
                <c:pt idx="13">
                  <c:v>935</c:v>
                </c:pt>
                <c:pt idx="14">
                  <c:v>#N/A</c:v>
                </c:pt>
              </c:numCache>
            </c:numRef>
          </c:val>
          <c:smooth val="0"/>
          <c:extLst>
            <c:ext xmlns:c16="http://schemas.microsoft.com/office/drawing/2014/chart" uri="{C3380CC4-5D6E-409C-BE32-E72D297353CC}">
              <c16:uniqueId val="{0000000B-18FF-4413-B9B9-7EF443898058}"/>
            </c:ext>
          </c:extLst>
        </c:ser>
        <c:dLbls>
          <c:showLegendKey val="0"/>
          <c:showVal val="0"/>
          <c:showCatName val="0"/>
          <c:showSerName val="0"/>
          <c:showPercent val="0"/>
          <c:showBubbleSize val="0"/>
        </c:dLbls>
        <c:marker val="1"/>
        <c:smooth val="0"/>
        <c:axId val="275229312"/>
        <c:axId val="275239680"/>
      </c:lineChart>
      <c:catAx>
        <c:axId val="27522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5239680"/>
        <c:crosses val="autoZero"/>
        <c:auto val="1"/>
        <c:lblAlgn val="ctr"/>
        <c:lblOffset val="100"/>
        <c:tickLblSkip val="1"/>
        <c:tickMarkSkip val="1"/>
        <c:noMultiLvlLbl val="0"/>
      </c:catAx>
      <c:valAx>
        <c:axId val="27523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22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540</c:v>
                </c:pt>
                <c:pt idx="1">
                  <c:v>444</c:v>
                </c:pt>
                <c:pt idx="2">
                  <c:v>364</c:v>
                </c:pt>
              </c:numCache>
            </c:numRef>
          </c:val>
          <c:extLst>
            <c:ext xmlns:c16="http://schemas.microsoft.com/office/drawing/2014/chart" uri="{C3380CC4-5D6E-409C-BE32-E72D297353CC}">
              <c16:uniqueId val="{00000000-37A1-4CC7-AEF1-19E03F2208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383</c:v>
                </c:pt>
                <c:pt idx="1">
                  <c:v>383</c:v>
                </c:pt>
                <c:pt idx="2">
                  <c:v>393</c:v>
                </c:pt>
              </c:numCache>
            </c:numRef>
          </c:val>
          <c:extLst>
            <c:ext xmlns:c16="http://schemas.microsoft.com/office/drawing/2014/chart" uri="{C3380CC4-5D6E-409C-BE32-E72D297353CC}">
              <c16:uniqueId val="{00000001-37A1-4CC7-AEF1-19E03F2208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412</c:v>
                </c:pt>
                <c:pt idx="1">
                  <c:v>368</c:v>
                </c:pt>
                <c:pt idx="2">
                  <c:v>256</c:v>
                </c:pt>
              </c:numCache>
            </c:numRef>
          </c:val>
          <c:extLst>
            <c:ext xmlns:c16="http://schemas.microsoft.com/office/drawing/2014/chart" uri="{C3380CC4-5D6E-409C-BE32-E72D297353CC}">
              <c16:uniqueId val="{00000002-37A1-4CC7-AEF1-19E03F2208B2}"/>
            </c:ext>
          </c:extLst>
        </c:ser>
        <c:dLbls>
          <c:showLegendKey val="0"/>
          <c:showVal val="0"/>
          <c:showCatName val="0"/>
          <c:showSerName val="0"/>
          <c:showPercent val="0"/>
          <c:showBubbleSize val="0"/>
        </c:dLbls>
        <c:gapWidth val="120"/>
        <c:overlap val="100"/>
        <c:axId val="275539840"/>
        <c:axId val="275541376"/>
      </c:barChart>
      <c:catAx>
        <c:axId val="27553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5541376"/>
        <c:crosses val="autoZero"/>
        <c:auto val="1"/>
        <c:lblAlgn val="ctr"/>
        <c:lblOffset val="100"/>
        <c:tickLblSkip val="1"/>
        <c:tickMarkSkip val="1"/>
        <c:noMultiLvlLbl val="0"/>
      </c:catAx>
      <c:valAx>
        <c:axId val="275541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553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{1099030D-83D5-4E45-92C9-2DC8BF8D5D14}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C4B-4A3B-9880-B9412931C4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{DDADB581-E8BF-407B-A312-2B3B4D5DDDF1}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4B-4A3B-9880-B9412931C4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{613DE1B5-60A1-47A8-A73F-D936CBBD323F}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4B-4A3B-9880-B9412931C4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{69ACF38A-AB41-44CC-9EAD-0432C68E151E}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4B-4A3B-9880-B9412931C4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{6D955CE1-554D-466E-B26B-1F6DCB1D1212}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4B-4A3B-9880-B9412931C4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{973CE450-127C-4629-91E9-F8E90DB58958}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C4B-4A3B-9880-B9412931C4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{7E157880-2BBC-49B3-8359-07A80230683B}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C4B-4A3B-9880-B9412931C4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{CD601BB2-9787-4117-AF92-5301A387295D}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C4B-4A3B-9880-B9412931C4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{6D555FB4-EA1A-4DDC-9FB9-FB4E9C1A4462}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C4B-4A3B-9880-B9412931C4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59.2</c:v>
                </c:pt>
                <c:pt idx="16">
                  <c:v>60.2</c:v>
                </c:pt>
                <c:pt idx="24">
                  <c:v>61.5</c:v>
                </c:pt>
                <c:pt idx="32">
                  <c:v>64.099999999999994</c:v>
                </c:pt>
              </c:numCache>
            </c:numRef>
          </c:xVal>
          <c:yVal>
            <c:numRef>
              <c:f>公会計指標分析・財政指標組合せ分析表!$BP$51:$DC$51</c:f>
              <c:numCache>
                <c:formatCode>#,##0.0;"▲ "#,##0.0</c:formatCode>
                <c:ptCount val="40"/>
                <c:pt idx="8">
                  <c:v>41.9</c:v>
                </c:pt>
                <c:pt idx="16">
                  <c:v>38.700000000000003</c:v>
                </c:pt>
                <c:pt idx="24">
                  <c:v>41.4</c:v>
                </c:pt>
                <c:pt idx="32">
                  <c:v>52.1</c:v>
                </c:pt>
              </c:numCache>
            </c:numRef>
          </c:yVal>
          <c:smooth val="0"/>
          <c:extLst>
            <c:ext xmlns:c16="http://schemas.microsoft.com/office/drawing/2014/chart" uri="{C3380CC4-5D6E-409C-BE32-E72D297353CC}">
              <c16:uniqueId val="{00000009-3C4B-4A3B-9880-B9412931C4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{F4D0C5C7-B088-40C3-B7DC-F3E06592D52F}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C4B-4A3B-9880-B9412931C4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{735DF8BF-BA73-4E55-8DFD-42CB8AED87CA}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4B-4A3B-9880-B9412931C4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{16C2816F-6E78-4BF8-BDA3-DBFE8767C928}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4B-4A3B-9880-B9412931C4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{BCE93256-9330-4180-BEBA-764D9629FC42}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4B-4A3B-9880-B9412931C4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{1E85062A-1948-4011-BD82-024FDDFFC7D3}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4B-4A3B-9880-B9412931C4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{774E9B8D-19BE-48C6-AAD8-2AFC30C2A9D2}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C4B-4A3B-9880-B9412931C4A3}"/>
                </c:ext>
              </c:extLst>
            </c:dLbl>
            <c:dLbl>
              <c:idx val="16"/>
              <c:layout>
                <c:manualLayout>
                  <c:x val="-3.225397326489917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{7EE46739-BAAA-4E4A-A993-76D41D1069D9}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C4B-4A3B-9880-B9412931C4A3}"/>
                </c:ext>
              </c:extLst>
            </c:dLbl>
            <c:dLbl>
              <c:idx val="24"/>
              <c:layout>
                <c:manualLayout>
                  <c:x val="-3.20364276742454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{182E1018-9335-41FB-805F-EAA109C94EC4}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C4B-4A3B-9880-B9412931C4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{FB541C5B-A0B9-4CAD-A07B-2825AECFE584}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C4B-4A3B-9880-B9412931C4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C4B-4A3B-9880-B9412931C4A3}"/>
            </c:ext>
          </c:extLst>
        </c:ser>
        <c:dLbls>
          <c:showLegendKey val="0"/>
          <c:showVal val="1"/>
          <c:showCatName val="0"/>
          <c:showSerName val="0"/>
          <c:showPercent val="0"/>
          <c:showBubbleSize val="0"/>
        </c:dLbls>
        <c:axId val="276166912"/>
        <c:axId val="275330944"/>
      </c:scatterChart>
      <c:valAx>
        <c:axId val="276166912"/>
        <c:scaling>
          <c:orientation val="minMax"/>
          <c:max val="64.8"/>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5330944"/>
        <c:crosses val="autoZero"/>
        <c:crossBetween val="midCat"/>
      </c:valAx>
      <c:valAx>
        <c:axId val="275330944"/>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6166912"/>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{CA33F144-5187-4AAB-877A-E33279C71916}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47E-48DF-A778-D510F19562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{6181B364-3346-4700-9DF5-8C7A2107C7F7}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7E-48DF-A778-D510F19562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{DBFB0CCD-B96F-4B0B-9592-1E42E186BBFC}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7E-48DF-A778-D510F19562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{06EB6616-6D65-4C4F-8DD5-9A98E333E503}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7E-48DF-A778-D510F19562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{54C24B2A-4FEB-4143-83BA-7489223531E9}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7E-48DF-A778-D510F195622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{A522ED6E-5F56-4041-8630-69A3F89BC046}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47E-48DF-A778-D510F195622E}"/>
                </c:ext>
              </c:extLst>
            </c:dLbl>
            <c:dLbl>
              <c:idx val="16"/>
              <c:layout>
                <c:manualLayout>
                  <c:x val="-3.507070801054963E-2"/>
                  <c:y val="-5.632327949657071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{3F7F873D-ECF5-4EDC-AE06-BE554F58A153}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47E-48DF-A778-D510F195622E}"/>
                </c:ext>
              </c:extLst>
            </c:dLbl>
            <c:dLbl>
              <c:idx val="24"/>
              <c:layout>
                <c:manualLayout>
                  <c:x val="-2.8325275227671705E-2"/>
                  <c:y val="-6.851001467901722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{A89A08C3-06F9-4AFE-9A97-44DA9A4D1379}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47E-48DF-A778-D510F195622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{E2B09398-BAD2-4316-A20A-7387BB2DACBD}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47E-48DF-A778-D510F19562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9.3000000000000007</c:v>
                </c:pt>
                <c:pt idx="16">
                  <c:v>8.6</c:v>
                </c:pt>
                <c:pt idx="24">
                  <c:v>8.6999999999999993</c:v>
                </c:pt>
                <c:pt idx="32">
                  <c:v>9.4</c:v>
                </c:pt>
              </c:numCache>
            </c:numRef>
          </c:xVal>
          <c:yVal>
            <c:numRef>
              <c:f>公会計指標分析・財政指標組合せ分析表!$BP$73:$DC$73</c:f>
              <c:numCache>
                <c:formatCode>#,##0.0;"▲ "#,##0.0</c:formatCode>
                <c:ptCount val="40"/>
                <c:pt idx="0">
                  <c:v>62.7</c:v>
                </c:pt>
                <c:pt idx="8">
                  <c:v>41.9</c:v>
                </c:pt>
                <c:pt idx="16">
                  <c:v>38.700000000000003</c:v>
                </c:pt>
                <c:pt idx="24">
                  <c:v>41.4</c:v>
                </c:pt>
                <c:pt idx="32">
                  <c:v>52.1</c:v>
                </c:pt>
              </c:numCache>
            </c:numRef>
          </c:yVal>
          <c:smooth val="0"/>
          <c:extLst>
            <c:ext xmlns:c16="http://schemas.microsoft.com/office/drawing/2014/chart" uri="{C3380CC4-5D6E-409C-BE32-E72D297353CC}">
              <c16:uniqueId val="{00000009-847E-48DF-A778-D510F19562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{4F653D6A-AD74-46EB-B928-97625BDE7754}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47E-48DF-A778-D510F19562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{1627BDD9-B2C5-490C-8A7C-87A9C79A7D6B}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7E-48DF-A778-D510F19562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{1A49A328-7504-4B2A-BBDB-B258EDE864AF}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7E-48DF-A778-D510F19562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{2EF83DDE-B6AC-4EF6-8C6D-235F94A19C8D}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7E-48DF-A778-D510F19562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{636BF5E3-7AFB-4474-A8BF-7C7019CBC01A}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7E-48DF-A778-D510F195622E}"/>
                </c:ext>
              </c:extLst>
            </c:dLbl>
            <c:dLbl>
              <c:idx val="8"/>
              <c:layout>
                <c:manualLayout>
                  <c:x val="-2.832534702120034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{E8C3576C-4A5E-420C-B9FC-09FE107280B2}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47E-48DF-A778-D510F195622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{8852ACCF-6BE2-48F2-9AB3-251A7AC743E2}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47E-48DF-A778-D510F195622E}"/>
                </c:ext>
              </c:extLst>
            </c:dLbl>
            <c:dLbl>
              <c:idx val="24"/>
              <c:layout>
                <c:manualLayout>
                  <c:x val="-3.5070636217020924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{3DBA8F02-D31E-414E-913F-005DB250ED3D}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47E-48DF-A778-D510F195622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{F95BD4C1-E7F0-4740-AF73-CCA94255F290}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47E-48DF-A778-D510F19562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47E-48DF-A778-D510F195622E}"/>
            </c:ext>
          </c:extLst>
        </c:ser>
        <c:dLbls>
          <c:showLegendKey val="0"/>
          <c:showVal val="1"/>
          <c:showCatName val="0"/>
          <c:showSerName val="0"/>
          <c:showPercent val="0"/>
          <c:showBubbleSize val="0"/>
        </c:dLbls>
        <c:axId val="276790272"/>
        <c:axId val="276706432"/>
      </c:scatterChart>
      <c:valAx>
        <c:axId val="276790272"/>
        <c:scaling>
          <c:orientation val="minMax"/>
          <c:max val="10.8"/>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6706432"/>
        <c:crosses val="autoZero"/>
        <c:crossBetween val="midCat"/>
      </c:valAx>
      <c:valAx>
        <c:axId val="276706432"/>
        <c:scaling>
          <c:orientation val="minMax"/>
          <c:max val="7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6790272"/>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元利償還金については、平成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年度に実施した「清水岱公園野球場整備事業」及び平成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年度に実施した「防災行政無線施設整備</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事業」の</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地方債の発行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に伴う元金の償還が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年度より開始されたことにより、前年度より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今後、義務教育学校校舎整備等の大規模事業が予定されているため、更なる増加が見込まれる。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公営</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企業債の元利償還金に対する繰入金については、水道事業及び下水道事業における償還のピークである平成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年度までは増加して行く見込みである。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このため、実質公債費比率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が年々</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上昇していくことが懸念されるが、地方交付税算入率等で有利な地方債を活用し、計画的に地方債の借入を進めることにより、比率の上昇幅をできるかぎり抑制していく。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当町では、満期一括償還の地方債を発行していないため、減債基金残高と減債基金積立相当額に該当する数値はありません。</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一般会計等に係る地方債の現在高について、</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年度の借入額が償還額を下回ったことから減少している。</a:t>
          </a:r>
          <a:endParaRPr lang="ja-JP" altLang="ja-JP" sz="1050">
            <a:effectLst/>
            <a:latin typeface="ＭＳ ゴシック" panose="020B0609070205080204" pitchFamily="49" charset="-128"/>
            <a:ea typeface="ＭＳ ゴシック" panose="020B0609070205080204" pitchFamily="49" charset="-128"/>
          </a:endParaRP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債務負担行為に基づく支出予定額及び設立法人等の負債額等負担見込額については、藤里開発公社の宿泊施設建設資金初期投資分の損失補償が主</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なものとなっており、同公社の元利償還金に対して補助しているが、平成</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年度で完済</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公営企業債等繰入見込額については、</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簡易水道事業において平成</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か年にわたって実施した配水管布設替工事の元金の償還が平成</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年度から順次始まり、令和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年度が償還額がピークとなるため、令和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年度までは繰入額も</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増加していく見込みである。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充当可能基金については、</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財源不足により取崩額が積立額を上回っているため充当可能金額が減少している。取崩額は、ふるさとづくり推進基金が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23,068</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千円、温泉利用施設基金が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25,430</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千円の増となり、基金残高が大きく減少した。今後は、</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を優先的に、</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その他特定目的基金に、可能な限り積み立てを行っていく方針である。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基準財政需要額算入見込額については、交付税措置の有利な地方債を優先的に活用して</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義務教育学校整備事業</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の実施を予定してい</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るため、</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年々</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増加していく見込みである。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05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今後、地方債借入額をできる限り抑制し、充当可能基金等の充当財源を確保することにより、比率の改善を図っていく。</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秋田県藤里町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積立額</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105</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百万円に対し、取崩額</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287</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百万円により、</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182</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百万円の減となった。主な要因としては、財政調整基金</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百万円の減、ふるさとづくり推進基金</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百万円の減、地域福祉基金</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百万円の減、温泉利用施設基金</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公共施設等維持整備</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町有林有効活用基金</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百万円の減等による。</a:t>
          </a:r>
          <a:endPar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財政調整基金及び減債基金については、地方債の償還財源の確保を図るため、財政調整基金</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百万円を目標に基金残高を確保していく。目的基金については、基金設置目的に合致する事業の財源を確保するため、財政状況や基金残高を勘案しながら積立を行っていく。</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地域福祉基金：地域における福祉の増進を図るため、在宅福祉の向上、健康づくり等の事業を推進</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する資金</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維持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整備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改修や維持管理</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町有林有効活用基金：生活環境の整備を図るため、環境の保全と浄化を促進する施策の経費に充てる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温泉利用施設基金：藤里町健康保養基地ゾーン並びに温泉利用による観光施設開発に伴う施設設備の整備並びにこれらの運営</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に充てる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ふるさと納税等活用基金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町の福祉、観光、地域コミュニティ活動推進、定住交流推進、自然環境及び生活環境の保全に関する施策の経費に充てる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地域福祉基金：福祉のための寄付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百万円を積み立てた一方で、藤里町社会福祉協議会補助金や高齢者バス無料化事業等の財源として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町有林有効活用基金：今後予定されている造林事業、作業道開設事業、下水処理普及促進奨励金を着実に実施するため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百万円を積み立てた一方で、造林事業、作業道開設事業、下水処理普及促進奨励金の財源として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百万円を充当し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たことにより減少。</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温泉利用施設基金：今後予定されている健康保養基地補修工事等を着実に実施するため</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百万円を積み立てた一方で、健康保養基地補修工事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及び藤里開発公社初期投資資金返済補助金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百万円を充当したことにより減少。</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公共施設等維持整備基金：平成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条例改正により、庁舎維持基金を公共施設等維持整備基金に改めたため、公共施設等の維持修繕、整備全般に活用できるようになった。今後は公共施設全般の維持修繕、整備を計画的に行う財源を確保するため、財政状況や基金残高を勘案しながら積立を行っていく。</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町有林有効活用基金：造林事業、作業道開設事業、下水処理普及促進奨励金等の財源確保のため、財政状況や基金残高を勘案しながら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分収林収入及び搬出間伐木売払収入相当額を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温泉利用施設基金：健康保養基地補修工事等の財源確保のため、財政状況や基金残高を勘案しながら入湯税収入相当額を積み立てる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ふるさと納税等活用基金：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財政状況や基金残高を勘案しながら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、ふるさと納税相当額を積み立てる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前年度繰越金より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百万円積み立てたが、一般財源の不足に対応するため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152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endParaRPr kumimoji="0"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0"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0"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事業等の見直しにより経常経費を削減することで一般財源を確保</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するとともに</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、基金の取崩し額を抑制することにより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百万円を目標に基金残高を確保していく。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前年度繰越金を原資に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積み立て、取り崩しがなかったため、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財政状況を勘案しながら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百万円を目標に積立を行っていく。</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ysClr val="windowText" lastClr="000000"/>
              </a:solidFill>
              <a:effectLst/>
              <a:latin typeface="+mn-lt"/>
              <a:ea typeface="+mn-ea"/>
              <a:cs typeface="+mn-cs"/>
            </a:rPr>
            <a:t>公営住宅、幼稚園・保育所、学校施設、体育館、庁舎等の建物の多くが耐用年数を超えているため、有形固定資産減価償却率は</a:t>
          </a:r>
          <a:r>
            <a:rPr kumimoji="1" lang="ja-JP" altLang="en-US" sz="1050" baseline="0">
              <a:solidFill>
                <a:sysClr val="windowText" lastClr="000000"/>
              </a:solidFill>
              <a:effectLst/>
              <a:latin typeface="+mn-lt"/>
              <a:ea typeface="+mn-ea"/>
              <a:cs typeface="+mn-cs"/>
            </a:rPr>
            <a:t>類似団体</a:t>
          </a:r>
          <a:r>
            <a:rPr kumimoji="1" lang="ja-JP" altLang="ja-JP" sz="1050" baseline="0">
              <a:solidFill>
                <a:sysClr val="windowText" lastClr="000000"/>
              </a:solidFill>
              <a:effectLst/>
              <a:latin typeface="+mn-lt"/>
              <a:ea typeface="+mn-ea"/>
              <a:cs typeface="+mn-cs"/>
            </a:rPr>
            <a:t>平均を上回っている。平成</a:t>
          </a:r>
          <a:r>
            <a:rPr kumimoji="1" lang="en-US" altLang="ja-JP" sz="1050" baseline="0">
              <a:solidFill>
                <a:sysClr val="windowText" lastClr="000000"/>
              </a:solidFill>
              <a:effectLst/>
              <a:latin typeface="+mn-lt"/>
              <a:ea typeface="+mn-ea"/>
              <a:cs typeface="+mn-cs"/>
            </a:rPr>
            <a:t>30</a:t>
          </a:r>
          <a:r>
            <a:rPr kumimoji="1" lang="ja-JP" altLang="ja-JP" sz="1050" baseline="0">
              <a:solidFill>
                <a:sysClr val="windowText" lastClr="000000"/>
              </a:solidFill>
              <a:effectLst/>
              <a:latin typeface="+mn-lt"/>
              <a:ea typeface="+mn-ea"/>
              <a:cs typeface="+mn-cs"/>
            </a:rPr>
            <a:t>年度は</a:t>
          </a:r>
          <a:r>
            <a:rPr kumimoji="1" lang="ja-JP" altLang="en-US" sz="1050" baseline="0">
              <a:solidFill>
                <a:sysClr val="windowText" lastClr="000000"/>
              </a:solidFill>
              <a:effectLst/>
              <a:latin typeface="+mn-lt"/>
              <a:ea typeface="+mn-ea"/>
              <a:cs typeface="+mn-cs"/>
            </a:rPr>
            <a:t>建替えや大規模改修がなかった</a:t>
          </a:r>
          <a:r>
            <a:rPr kumimoji="1" lang="ja-JP" altLang="ja-JP" sz="1050" baseline="0">
              <a:solidFill>
                <a:sysClr val="windowText" lastClr="000000"/>
              </a:solidFill>
              <a:effectLst/>
              <a:latin typeface="+mn-lt"/>
              <a:ea typeface="+mn-ea"/>
              <a:cs typeface="+mn-cs"/>
            </a:rPr>
            <a:t>ため、前年度から償却率が</a:t>
          </a:r>
          <a:r>
            <a:rPr kumimoji="1" lang="en-US" altLang="ja-JP" sz="1050" baseline="0">
              <a:solidFill>
                <a:sysClr val="windowText" lastClr="000000"/>
              </a:solidFill>
              <a:effectLst/>
              <a:latin typeface="+mn-lt"/>
              <a:ea typeface="+mn-ea"/>
              <a:cs typeface="+mn-cs"/>
            </a:rPr>
            <a:t>2.6</a:t>
          </a:r>
          <a:r>
            <a:rPr kumimoji="1" lang="ja-JP" altLang="ja-JP" sz="1050" baseline="0">
              <a:solidFill>
                <a:sysClr val="windowText" lastClr="000000"/>
              </a:solidFill>
              <a:effectLst/>
              <a:latin typeface="+mn-lt"/>
              <a:ea typeface="+mn-ea"/>
              <a:cs typeface="+mn-cs"/>
            </a:rPr>
            <a:t>％</a:t>
          </a:r>
          <a:r>
            <a:rPr kumimoji="1" lang="ja-JP" altLang="en-US" sz="1050" baseline="0">
              <a:solidFill>
                <a:sysClr val="windowText" lastClr="000000"/>
              </a:solidFill>
              <a:effectLst/>
              <a:latin typeface="+mn-lt"/>
              <a:ea typeface="+mn-ea"/>
              <a:cs typeface="+mn-cs"/>
            </a:rPr>
            <a:t>増加</a:t>
          </a:r>
          <a:r>
            <a:rPr kumimoji="1" lang="ja-JP" altLang="ja-JP" sz="1050" baseline="0">
              <a:solidFill>
                <a:sysClr val="windowText" lastClr="000000"/>
              </a:solidFill>
              <a:effectLst/>
              <a:latin typeface="+mn-lt"/>
              <a:ea typeface="+mn-ea"/>
              <a:cs typeface="+mn-cs"/>
            </a:rPr>
            <a:t>している。今後</a:t>
          </a:r>
          <a:r>
            <a:rPr kumimoji="1" lang="ja-JP" altLang="en-US" sz="1050" baseline="0">
              <a:solidFill>
                <a:sysClr val="windowText" lastClr="000000"/>
              </a:solidFill>
              <a:effectLst/>
              <a:latin typeface="+mn-lt"/>
              <a:ea typeface="+mn-ea"/>
              <a:cs typeface="+mn-cs"/>
            </a:rPr>
            <a:t>は</a:t>
          </a:r>
          <a:r>
            <a:rPr kumimoji="1" lang="ja-JP" altLang="ja-JP" sz="1050" baseline="0">
              <a:solidFill>
                <a:sysClr val="windowText" lastClr="000000"/>
              </a:solidFill>
              <a:effectLst/>
              <a:latin typeface="+mn-lt"/>
              <a:ea typeface="+mn-ea"/>
              <a:cs typeface="+mn-cs"/>
            </a:rPr>
            <a:t>平成</a:t>
          </a:r>
          <a:r>
            <a:rPr kumimoji="1" lang="en-US" altLang="ja-JP" sz="1050" baseline="0">
              <a:solidFill>
                <a:sysClr val="windowText" lastClr="000000"/>
              </a:solidFill>
              <a:effectLst/>
              <a:latin typeface="+mn-lt"/>
              <a:ea typeface="+mn-ea"/>
              <a:cs typeface="+mn-cs"/>
            </a:rPr>
            <a:t>28</a:t>
          </a:r>
          <a:r>
            <a:rPr kumimoji="1" lang="ja-JP" altLang="ja-JP" sz="1050" baseline="0">
              <a:solidFill>
                <a:sysClr val="windowText" lastClr="000000"/>
              </a:solidFill>
              <a:effectLst/>
              <a:latin typeface="+mn-lt"/>
              <a:ea typeface="+mn-ea"/>
              <a:cs typeface="+mn-cs"/>
            </a:rPr>
            <a:t>年度に策定した公共施設等総合管理計画に基づいた施設の</a:t>
          </a:r>
          <a:r>
            <a:rPr kumimoji="1" lang="ja-JP" altLang="en-US" sz="1050" baseline="0">
              <a:solidFill>
                <a:sysClr val="windowText" lastClr="000000"/>
              </a:solidFill>
              <a:effectLst/>
              <a:latin typeface="+mn-lt"/>
              <a:ea typeface="+mn-ea"/>
              <a:cs typeface="+mn-cs"/>
            </a:rPr>
            <a:t>維持管理</a:t>
          </a:r>
          <a:r>
            <a:rPr kumimoji="1" lang="ja-JP" altLang="ja-JP" sz="1050" baseline="0">
              <a:solidFill>
                <a:sysClr val="windowText" lastClr="000000"/>
              </a:solidFill>
              <a:effectLst/>
              <a:latin typeface="+mn-lt"/>
              <a:ea typeface="+mn-ea"/>
              <a:cs typeface="+mn-cs"/>
            </a:rPr>
            <a:t>に努め</a:t>
          </a:r>
          <a:r>
            <a:rPr kumimoji="1" lang="ja-JP" altLang="en-US" sz="1050" baseline="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長寿命化に繋がる老朽化対策</a:t>
          </a:r>
          <a:r>
            <a:rPr lang="ja-JP" altLang="en-US" sz="1050">
              <a:solidFill>
                <a:sysClr val="windowText" lastClr="000000"/>
              </a:solidFill>
              <a:effectLst/>
              <a:latin typeface="+mn-lt"/>
              <a:ea typeface="+mn-ea"/>
              <a:cs typeface="+mn-cs"/>
            </a:rPr>
            <a:t>を実施し</a:t>
          </a:r>
          <a:r>
            <a:rPr kumimoji="1" lang="ja-JP" altLang="ja-JP" sz="1050" baseline="0">
              <a:solidFill>
                <a:sysClr val="windowText" lastClr="000000"/>
              </a:solidFill>
              <a:effectLst/>
              <a:latin typeface="+mn-lt"/>
              <a:ea typeface="+mn-ea"/>
              <a:cs typeface="+mn-cs"/>
            </a:rPr>
            <a:t>ていく。</a:t>
          </a:r>
          <a:endParaRPr lang="ja-JP" altLang="ja-JP" sz="105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90593</xdr:rowOff>
    </xdr:from>
    <xdr:to>
      <xdr:col>23</xdr:col>
      <xdr:colOff>136525</xdr:colOff>
      <xdr:row>30</xdr:row>
      <xdr:rowOff>20743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113470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685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141393</xdr:rowOff>
    </xdr:from>
    <xdr:to>
      <xdr:col>23</xdr:col>
      <xdr:colOff>85725</xdr:colOff>
      <xdr:row>30</xdr:row>
      <xdr:rowOff>63500</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884968"/>
          <a:ext cx="7112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110278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597852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30</xdr:row>
      <xdr:rowOff>146262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602530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42139</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債務償還</a:t>
          </a:r>
          <a:r>
            <a:rPr kumimoji="1" lang="ja-JP" altLang="en-US" sz="1100">
              <a:solidFill>
                <a:sysClr val="windowText" lastClr="000000"/>
              </a:solidFill>
              <a:effectLst/>
              <a:latin typeface="+mn-lt"/>
              <a:ea typeface="+mn-ea"/>
              <a:cs typeface="+mn-cs"/>
            </a:rPr>
            <a:t>比率</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将来負担額から控除される充当可能財源等の減少により分子が増加したため、前年度比率及び類似団体平均を上回</a:t>
          </a:r>
          <a:r>
            <a:rPr kumimoji="1" lang="ja-JP" altLang="ja-JP" sz="1100">
              <a:solidFill>
                <a:sysClr val="windowText" lastClr="000000"/>
              </a:solidFill>
              <a:effectLst/>
              <a:latin typeface="+mn-lt"/>
              <a:ea typeface="+mn-ea"/>
              <a:cs typeface="+mn-cs"/>
            </a:rPr>
            <a:t>っている。今後、繰上償還等で将来負担額の上昇を抑えるとともに、事業等の見直しにより経常経費の節減に取り組むことで、充当可能財源の増加を図る。</a:t>
          </a:r>
          <a:endParaRPr lang="ja-JP" altLang="ja-JP">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00000000-0008-0000-0D00-00007A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4" name="債務償還比率最大値テキスト">
          <a:extLst>
            <a:ext uri="{FF2B5EF4-FFF2-40B4-BE49-F238E27FC236}">
              <a16:creationId xmlns:a16="http://schemas.microsoft.com/office/drawing/2014/main" id="{00000000-0008-0000-0D00-00007C000000}"/>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6" name="債務償還比率平均値テキスト">
          <a:extLst>
            <a:ext uri="{FF2B5EF4-FFF2-40B4-BE49-F238E27FC236}">
              <a16:creationId xmlns:a16="http://schemas.microsoft.com/office/drawing/2014/main" id="{00000000-0008-0000-0D00-00007E000000}"/>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133463</xdr:rowOff>
    </xdr:from>
    <xdr:to>
      <xdr:col>76</xdr:col>
      <xdr:colOff>73025</xdr:colOff>
      <xdr:row>29</xdr:row>
      <xdr:rowOff>63613</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57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156340</xdr:rowOff>
    </xdr:from>
    <xdr:ext cx="469744" cy="259045"/>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4846300" y="555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60487</xdr:rowOff>
    </xdr:from>
    <xdr:to>
      <xdr:col>72</xdr:col>
      <xdr:colOff>123825</xdr:colOff>
      <xdr:row>29</xdr:row>
      <xdr:rowOff>162087</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033500" y="58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12813</xdr:rowOff>
    </xdr:from>
    <xdr:to>
      <xdr:col>76</xdr:col>
      <xdr:colOff>22225</xdr:colOff>
      <xdr:row>29</xdr:row>
      <xdr:rowOff>111287</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084300" y="5756388"/>
          <a:ext cx="711200" cy="9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8" name="n_1aveValue債務償還比率">
          <a:extLst>
            <a:ext uri="{FF2B5EF4-FFF2-40B4-BE49-F238E27FC236}">
              <a16:creationId xmlns:a16="http://schemas.microsoft.com/office/drawing/2014/main" id="{00000000-0008-0000-0D00-00008A000000}"/>
            </a:ext>
          </a:extLst>
        </xdr:cNvPr>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7164</xdr:rowOff>
    </xdr:from>
    <xdr:ext cx="469744" cy="259045"/>
    <xdr:sp macro="" textlink="">
      <xdr:nvSpPr>
        <xdr:cNvPr id="139" name="n_1mainValue債務償還比率">
          <a:extLst>
            <a:ext uri="{FF2B5EF4-FFF2-40B4-BE49-F238E27FC236}">
              <a16:creationId xmlns:a16="http://schemas.microsoft.com/office/drawing/2014/main" id="{00000000-0008-0000-0D00-00008B000000}"/>
            </a:ext>
          </a:extLst>
        </xdr:cNvPr>
        <xdr:cNvSpPr txBox="1"/>
      </xdr:nvSpPr>
      <xdr:spPr>
        <a:xfrm>
          <a:off x="13836727" y="557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57404</xdr:rowOff>
    </xdr:from>
    <xdr:to>
      <xdr:col>10</xdr:col>
      <xdr:colOff>165100</xdr:colOff>
      <xdr:row>39</xdr:row>
      <xdr:rowOff>159004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74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155702</xdr:rowOff>
    </xdr:from>
    <xdr:to>
      <xdr:col>24</xdr:col>
      <xdr:colOff>114300</xdr:colOff>
      <xdr:row>38</xdr:row>
      <xdr:rowOff>85852</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45847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7129</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E00-000046000000}"/>
            </a:ext>
          </a:extLst>
        </xdr:cNvPr>
        <xdr:cNvSpPr txBox="1"/>
      </xdr:nvSpPr>
      <xdr:spPr>
        <a:xfrm>
          <a:off x="4673600"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18542</xdr:rowOff>
    </xdr:from>
    <xdr:to>
      <xdr:col>20</xdr:col>
      <xdr:colOff>38100</xdr:colOff>
      <xdr:row>38</xdr:row>
      <xdr:rowOff>120142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35052</xdr:rowOff>
    </xdr:from>
    <xdr:to>
      <xdr:col>24</xdr:col>
      <xdr:colOff>63500</xdr:colOff>
      <xdr:row>38</xdr:row>
      <xdr:rowOff>69342</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3797300" y="655015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45974</xdr:rowOff>
    </xdr:from>
    <xdr:to>
      <xdr:col>15</xdr:col>
      <xdr:colOff>101600</xdr:colOff>
      <xdr:row>38</xdr:row>
      <xdr:rowOff>147574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69342</xdr:rowOff>
    </xdr:from>
    <xdr:to>
      <xdr:col>19</xdr:col>
      <xdr:colOff>177800</xdr:colOff>
      <xdr:row>38</xdr:row>
      <xdr:rowOff>96774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5844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157988</xdr:rowOff>
    </xdr:from>
    <xdr:to>
      <xdr:col>10</xdr:col>
      <xdr:colOff>165100</xdr:colOff>
      <xdr:row>38</xdr:row>
      <xdr:rowOff>88138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968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37338</xdr:rowOff>
    </xdr:from>
    <xdr:to>
      <xdr:col>15</xdr:col>
      <xdr:colOff>50800</xdr:colOff>
      <xdr:row>38</xdr:row>
      <xdr:rowOff>96774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019300" y="655243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150131</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136669</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164101</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33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104665</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E00-000052000000}"/>
            </a:ext>
          </a:extLst>
        </xdr:cNvPr>
        <xdr:cNvSpPr txBox="1"/>
      </xdr:nvSpPr>
      <xdr:spPr>
        <a:xfrm>
          <a:off x="1816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00000000-0008-0000-0E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00000000-0008-0000-0E00-000069000000}"/>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00000000-0008-0000-0E00-00006B000000}"/>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a:extLst>
            <a:ext uri="{FF2B5EF4-FFF2-40B4-BE49-F238E27FC236}">
              <a16:creationId xmlns:a16="http://schemas.microsoft.com/office/drawing/2014/main" id="{00000000-0008-0000-0E00-00006D000000}"/>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128709</xdr:rowOff>
    </xdr:from>
    <xdr:to>
      <xdr:col>41</xdr:col>
      <xdr:colOff>101600</xdr:colOff>
      <xdr:row>41</xdr:row>
      <xdr:rowOff>58859</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7810500" y="698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148691</xdr:rowOff>
    </xdr:from>
    <xdr:to>
      <xdr:col>55</xdr:col>
      <xdr:colOff>50800</xdr:colOff>
      <xdr:row>41</xdr:row>
      <xdr:rowOff>78841</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10426700" y="70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112298</xdr:rowOff>
    </xdr:from>
    <xdr:ext cx="534377" cy="259045"/>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10515600" y="69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151672</xdr:rowOff>
    </xdr:from>
    <xdr:to>
      <xdr:col>50</xdr:col>
      <xdr:colOff>165100</xdr:colOff>
      <xdr:row>41</xdr:row>
      <xdr:rowOff>81822</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70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28041</xdr:rowOff>
    </xdr:from>
    <xdr:to>
      <xdr:col>55</xdr:col>
      <xdr:colOff>0</xdr:colOff>
      <xdr:row>41</xdr:row>
      <xdr:rowOff>31022</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9639300" y="7057491"/>
          <a:ext cx="8382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155384</xdr:rowOff>
    </xdr:from>
    <xdr:to>
      <xdr:col>46</xdr:col>
      <xdr:colOff>38100</xdr:colOff>
      <xdr:row>41</xdr:row>
      <xdr:rowOff>85534</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8699500" y="70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31022</xdr:rowOff>
    </xdr:from>
    <xdr:to>
      <xdr:col>50</xdr:col>
      <xdr:colOff>114300</xdr:colOff>
      <xdr:row>41</xdr:row>
      <xdr:rowOff>34734</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8750300" y="7060472"/>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121494</xdr:rowOff>
    </xdr:from>
    <xdr:to>
      <xdr:col>41</xdr:col>
      <xdr:colOff>101600</xdr:colOff>
      <xdr:row>41</xdr:row>
      <xdr:rowOff>51644</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7810500" y="69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844</xdr:rowOff>
    </xdr:from>
    <xdr:to>
      <xdr:col>45</xdr:col>
      <xdr:colOff>177800</xdr:colOff>
      <xdr:row>41</xdr:row>
      <xdr:rowOff>34734</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861300" y="7030294"/>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49986</xdr:rowOff>
    </xdr:from>
    <xdr:ext cx="534377" cy="259045"/>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7594111" y="70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72949</xdr:rowOff>
    </xdr:from>
    <xdr:ext cx="534377"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9359411" y="71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76661</xdr:rowOff>
    </xdr:from>
    <xdr:ext cx="534377" cy="259045"/>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8483111" y="710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68171</xdr:rowOff>
    </xdr:from>
    <xdr:ext cx="534377" cy="259045"/>
    <xdr:sp macro="" textlink="">
      <xdr:nvSpPr>
        <xdr:cNvPr id="132" name="n_3mainValue【道路】&#10;一人当たり延長">
          <a:extLst>
            <a:ext uri="{FF2B5EF4-FFF2-40B4-BE49-F238E27FC236}">
              <a16:creationId xmlns:a16="http://schemas.microsoft.com/office/drawing/2014/main" id="{00000000-0008-0000-0E00-000084000000}"/>
            </a:ext>
          </a:extLst>
        </xdr:cNvPr>
        <xdr:cNvSpPr txBox="1"/>
      </xdr:nvSpPr>
      <xdr:spPr>
        <a:xfrm>
          <a:off x="7594111" y="67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00000000-0008-0000-0E00-00009F000000}"/>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E00-0000A1000000}"/>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E00-0000A3000000}"/>
            </a:ext>
          </a:extLst>
        </xdr:cNvPr>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139899</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61</xdr:row>
      <xdr:rowOff>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3797300" y="1032782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16328</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2908300" y="104584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13063</xdr:rowOff>
    </xdr:from>
    <xdr:to>
      <xdr:col>15</xdr:col>
      <xdr:colOff>50800</xdr:colOff>
      <xdr:row>61</xdr:row>
      <xdr:rowOff>16328</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2019300" y="104715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E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E00-0000D3000000}"/>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E00-0000D5000000}"/>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E00-0000D7000000}"/>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115215</xdr:rowOff>
    </xdr:from>
    <xdr:to>
      <xdr:col>41</xdr:col>
      <xdr:colOff>101600</xdr:colOff>
      <xdr:row>63</xdr:row>
      <xdr:rowOff>45365</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7810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7703</xdr:rowOff>
    </xdr:from>
    <xdr:to>
      <xdr:col>55</xdr:col>
      <xdr:colOff>50800</xdr:colOff>
      <xdr:row>61</xdr:row>
      <xdr:rowOff>109303</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10426700" y="1046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30580</xdr:rowOff>
    </xdr:from>
    <xdr:ext cx="690189"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E00-0000E2000000}"/>
            </a:ext>
          </a:extLst>
        </xdr:cNvPr>
        <xdr:cNvSpPr txBox="1"/>
      </xdr:nvSpPr>
      <xdr:spPr>
        <a:xfrm>
          <a:off x="10515600" y="10317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92527</xdr:rowOff>
    </xdr:from>
    <xdr:to>
      <xdr:col>50</xdr:col>
      <xdr:colOff>165100</xdr:colOff>
      <xdr:row>62</xdr:row>
      <xdr:rowOff>22677</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9588500" y="105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58503</xdr:rowOff>
    </xdr:from>
    <xdr:to>
      <xdr:col>55</xdr:col>
      <xdr:colOff>0</xdr:colOff>
      <xdr:row>61</xdr:row>
      <xdr:rowOff>143327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639300" y="10516953"/>
          <a:ext cx="838200" cy="8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113422</xdr:rowOff>
    </xdr:from>
    <xdr:to>
      <xdr:col>46</xdr:col>
      <xdr:colOff>38100</xdr:colOff>
      <xdr:row>62</xdr:row>
      <xdr:rowOff>43572</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8699500" y="105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143327</xdr:rowOff>
    </xdr:from>
    <xdr:to>
      <xdr:col>50</xdr:col>
      <xdr:colOff>114300</xdr:colOff>
      <xdr:row>61</xdr:row>
      <xdr:rowOff>164222</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8750300" y="10601777"/>
          <a:ext cx="8890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120231</xdr:rowOff>
    </xdr:from>
    <xdr:to>
      <xdr:col>41</xdr:col>
      <xdr:colOff>101600</xdr:colOff>
      <xdr:row>62</xdr:row>
      <xdr:rowOff>50381</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7810500" y="105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164222</xdr:rowOff>
    </xdr:from>
    <xdr:to>
      <xdr:col>45</xdr:col>
      <xdr:colOff>177800</xdr:colOff>
      <xdr:row>61</xdr:row>
      <xdr:rowOff>171031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7861300" y="10622672"/>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84052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36492</xdr:rowOff>
    </xdr:from>
    <xdr:ext cx="690189"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7516205" y="10837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39204</xdr:rowOff>
    </xdr:from>
    <xdr:ext cx="690189"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281505" y="103262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60099</xdr:rowOff>
    </xdr:from>
    <xdr:ext cx="690189"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05205" y="103470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66908</xdr:rowOff>
    </xdr:from>
    <xdr:ext cx="690189" cy="259045"/>
    <xdr:sp macro="" textlink="">
      <xdr:nvSpPr>
        <xdr:cNvPr id="238" name="n_3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16205" y="103539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00000000-0008-0000-0E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00000000-0008-0000-0E00-000008010000}"/>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00000000-0008-0000-0E00-00000A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00000000-0008-0000-0E00-00000C0100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90170</xdr:rowOff>
    </xdr:from>
    <xdr:to>
      <xdr:col>24</xdr:col>
      <xdr:colOff>114300</xdr:colOff>
      <xdr:row>78</xdr:row>
      <xdr:rowOff>20320</xdr:rowOff>
    </xdr:to>
    <xdr:sp macro="" textlink="">
      <xdr:nvSpPr>
        <xdr:cNvPr id="278" name="楕円 277">
          <a:extLst>
            <a:ext uri="{FF2B5EF4-FFF2-40B4-BE49-F238E27FC236}">
              <a16:creationId xmlns:a16="http://schemas.microsoft.com/office/drawing/2014/main" id="{00000000-0008-0000-0E00-000016010000}"/>
            </a:ext>
          </a:extLst>
        </xdr:cNvPr>
        <xdr:cNvSpPr/>
      </xdr:nvSpPr>
      <xdr:spPr>
        <a:xfrm>
          <a:off x="4584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00000000-0008-0000-0E00-000017010000}"/>
            </a:ext>
          </a:extLst>
        </xdr:cNvPr>
        <xdr:cNvSpPr txBox="1"/>
      </xdr:nvSpPr>
      <xdr:spPr>
        <a:xfrm>
          <a:off x="4673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113030</xdr:rowOff>
    </xdr:from>
    <xdr:to>
      <xdr:col>20</xdr:col>
      <xdr:colOff>38100</xdr:colOff>
      <xdr:row>78</xdr:row>
      <xdr:rowOff>43180</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3746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140970</xdr:rowOff>
    </xdr:from>
    <xdr:to>
      <xdr:col>24</xdr:col>
      <xdr:colOff>63500</xdr:colOff>
      <xdr:row>77</xdr:row>
      <xdr:rowOff>163830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3797300" y="13342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154939</xdr:rowOff>
    </xdr:from>
    <xdr:to>
      <xdr:col>15</xdr:col>
      <xdr:colOff>101600</xdr:colOff>
      <xdr:row>78</xdr:row>
      <xdr:rowOff>85089</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2857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163830</xdr:rowOff>
    </xdr:from>
    <xdr:to>
      <xdr:col>19</xdr:col>
      <xdr:colOff>177800</xdr:colOff>
      <xdr:row>78</xdr:row>
      <xdr:rowOff>34289</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2908300" y="13365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154939</xdr:rowOff>
    </xdr:from>
    <xdr:to>
      <xdr:col>10</xdr:col>
      <xdr:colOff>165100</xdr:colOff>
      <xdr:row>78</xdr:row>
      <xdr:rowOff>85089</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1968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34289</xdr:rowOff>
    </xdr:from>
    <xdr:to>
      <xdr:col>15</xdr:col>
      <xdr:colOff>50800</xdr:colOff>
      <xdr:row>78</xdr:row>
      <xdr:rowOff>34289</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2019300" y="13407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a:extLst>
            <a:ext uri="{FF2B5EF4-FFF2-40B4-BE49-F238E27FC236}">
              <a16:creationId xmlns:a16="http://schemas.microsoft.com/office/drawing/2014/main" id="{00000000-0008-0000-0E00-00001E010000}"/>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a:extLst>
            <a:ext uri="{FF2B5EF4-FFF2-40B4-BE49-F238E27FC236}">
              <a16:creationId xmlns:a16="http://schemas.microsoft.com/office/drawing/2014/main" id="{00000000-0008-0000-0E00-00001F010000}"/>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88" name="n_3aveValue【公営住宅】&#10;有形固定資産減価償却率">
          <a:extLst>
            <a:ext uri="{FF2B5EF4-FFF2-40B4-BE49-F238E27FC236}">
              <a16:creationId xmlns:a16="http://schemas.microsoft.com/office/drawing/2014/main" id="{00000000-0008-0000-0E00-000020010000}"/>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59707</xdr:rowOff>
    </xdr:from>
    <xdr:ext cx="405111" cy="259045"/>
    <xdr:sp macro="" textlink="">
      <xdr:nvSpPr>
        <xdr:cNvPr id="289" name="n_1main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101616</xdr:rowOff>
    </xdr:from>
    <xdr:ext cx="405111" cy="259045"/>
    <xdr:sp macro="" textlink="">
      <xdr:nvSpPr>
        <xdr:cNvPr id="290" name="n_2main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101616</xdr:rowOff>
    </xdr:from>
    <xdr:ext cx="405111" cy="259045"/>
    <xdr:sp macro="" textlink="">
      <xdr:nvSpPr>
        <xdr:cNvPr id="291" name="n_3main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E00-00003E010000}"/>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00000000-0008-0000-0E00-000040010000}"/>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E00-000042010000}"/>
            </a:ext>
          </a:extLst>
        </xdr:cNvPr>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22569</xdr:rowOff>
    </xdr:from>
    <xdr:to>
      <xdr:col>41</xdr:col>
      <xdr:colOff>101600</xdr:colOff>
      <xdr:row>85</xdr:row>
      <xdr:rowOff>124169</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7810500" y="145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138068</xdr:rowOff>
    </xdr:from>
    <xdr:to>
      <xdr:col>55</xdr:col>
      <xdr:colOff>50800</xdr:colOff>
      <xdr:row>86</xdr:row>
      <xdr:rowOff>68218</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104267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52995</xdr:rowOff>
    </xdr:from>
    <xdr:ext cx="469744" cy="259045"/>
    <xdr:sp macro="" textlink="">
      <xdr:nvSpPr>
        <xdr:cNvPr id="333" name="【公営住宅】&#10;一人当たり面積該当値テキスト">
          <a:extLst>
            <a:ext uri="{FF2B5EF4-FFF2-40B4-BE49-F238E27FC236}">
              <a16:creationId xmlns:a16="http://schemas.microsoft.com/office/drawing/2014/main" id="{00000000-0008-0000-0E00-00004D010000}"/>
            </a:ext>
          </a:extLst>
        </xdr:cNvPr>
        <xdr:cNvSpPr txBox="1"/>
      </xdr:nvSpPr>
      <xdr:spPr>
        <a:xfrm>
          <a:off x="10515600" y="146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17418</xdr:rowOff>
    </xdr:from>
    <xdr:to>
      <xdr:col>55</xdr:col>
      <xdr:colOff>0</xdr:colOff>
      <xdr:row>86</xdr:row>
      <xdr:rowOff>21771</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9639300" y="14762118"/>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147755</xdr:rowOff>
    </xdr:from>
    <xdr:to>
      <xdr:col>46</xdr:col>
      <xdr:colOff>38100</xdr:colOff>
      <xdr:row>86</xdr:row>
      <xdr:rowOff>77905</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8699500" y="147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21771</xdr:rowOff>
    </xdr:from>
    <xdr:to>
      <xdr:col>50</xdr:col>
      <xdr:colOff>114300</xdr:colOff>
      <xdr:row>86</xdr:row>
      <xdr:rowOff>27105</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8750300" y="1476647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149279</xdr:rowOff>
    </xdr:from>
    <xdr:to>
      <xdr:col>41</xdr:col>
      <xdr:colOff>101600</xdr:colOff>
      <xdr:row>86</xdr:row>
      <xdr:rowOff>79429</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7810500" y="147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27105</xdr:rowOff>
    </xdr:from>
    <xdr:to>
      <xdr:col>45</xdr:col>
      <xdr:colOff>177800</xdr:colOff>
      <xdr:row>86</xdr:row>
      <xdr:rowOff>28629</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7861300" y="147718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a:extLst>
            <a:ext uri="{FF2B5EF4-FFF2-40B4-BE49-F238E27FC236}">
              <a16:creationId xmlns:a16="http://schemas.microsoft.com/office/drawing/2014/main" id="{00000000-0008-0000-0E00-000054010000}"/>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a:extLst>
            <a:ext uri="{FF2B5EF4-FFF2-40B4-BE49-F238E27FC236}">
              <a16:creationId xmlns:a16="http://schemas.microsoft.com/office/drawing/2014/main" id="{00000000-0008-0000-0E00-000055010000}"/>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140696</xdr:rowOff>
    </xdr:from>
    <xdr:ext cx="469744" cy="259045"/>
    <xdr:sp macro="" textlink="">
      <xdr:nvSpPr>
        <xdr:cNvPr id="342" name="n_3aveValue【公営住宅】&#10;一人当たり面積">
          <a:extLst>
            <a:ext uri="{FF2B5EF4-FFF2-40B4-BE49-F238E27FC236}">
              <a16:creationId xmlns:a16="http://schemas.microsoft.com/office/drawing/2014/main" id="{00000000-0008-0000-0E00-000056010000}"/>
            </a:ext>
          </a:extLst>
        </xdr:cNvPr>
        <xdr:cNvSpPr txBox="1"/>
      </xdr:nvSpPr>
      <xdr:spPr>
        <a:xfrm>
          <a:off x="7626427" y="143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343" name="n_1mainValue【公営住宅】&#10;一人当たり面積">
          <a:extLst>
            <a:ext uri="{FF2B5EF4-FFF2-40B4-BE49-F238E27FC236}">
              <a16:creationId xmlns:a16="http://schemas.microsoft.com/office/drawing/2014/main" id="{00000000-0008-0000-0E00-000057010000}"/>
            </a:ext>
          </a:extLst>
        </xdr:cNvPr>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69032</xdr:rowOff>
    </xdr:from>
    <xdr:ext cx="469744" cy="259045"/>
    <xdr:sp macro="" textlink="">
      <xdr:nvSpPr>
        <xdr:cNvPr id="344" name="n_2mainValue【公営住宅】&#10;一人当たり面積">
          <a:extLst>
            <a:ext uri="{FF2B5EF4-FFF2-40B4-BE49-F238E27FC236}">
              <a16:creationId xmlns:a16="http://schemas.microsoft.com/office/drawing/2014/main" id="{00000000-0008-0000-0E00-000058010000}"/>
            </a:ext>
          </a:extLst>
        </xdr:cNvPr>
        <xdr:cNvSpPr txBox="1"/>
      </xdr:nvSpPr>
      <xdr:spPr>
        <a:xfrm>
          <a:off x="8515427" y="1481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70556</xdr:rowOff>
    </xdr:from>
    <xdr:ext cx="469744" cy="259045"/>
    <xdr:sp macro="" textlink="">
      <xdr:nvSpPr>
        <xdr:cNvPr id="345" name="n_3mainValue【公営住宅】&#10;一人当たり面積">
          <a:extLst>
            <a:ext uri="{FF2B5EF4-FFF2-40B4-BE49-F238E27FC236}">
              <a16:creationId xmlns:a16="http://schemas.microsoft.com/office/drawing/2014/main" id="{00000000-0008-0000-0E00-000059010000}"/>
            </a:ext>
          </a:extLst>
        </xdr:cNvPr>
        <xdr:cNvSpPr txBox="1"/>
      </xdr:nvSpPr>
      <xdr:spPr>
        <a:xfrm>
          <a:off x="7626427" y="1481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00000000-0008-0000-0E00-00008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00000000-0008-0000-0E00-000084010000}"/>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a:extLst>
            <a:ext uri="{FF2B5EF4-FFF2-40B4-BE49-F238E27FC236}">
              <a16:creationId xmlns:a16="http://schemas.microsoft.com/office/drawing/2014/main" id="{00000000-0008-0000-0E00-000086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00000000-0008-0000-0E00-000088010000}"/>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134801</xdr:rowOff>
    </xdr:from>
    <xdr:to>
      <xdr:col>85</xdr:col>
      <xdr:colOff>177800</xdr:colOff>
      <xdr:row>34</xdr:row>
      <xdr:rowOff>64951</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62687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157678</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00000000-0008-0000-0E00-000093010000}"/>
            </a:ext>
          </a:extLst>
        </xdr:cNvPr>
        <xdr:cNvSpPr txBox="1"/>
      </xdr:nvSpPr>
      <xdr:spPr>
        <a:xfrm>
          <a:off x="16357600" y="56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30299</xdr:rowOff>
    </xdr:from>
    <xdr:to>
      <xdr:col>81</xdr:col>
      <xdr:colOff>101600</xdr:colOff>
      <xdr:row>34</xdr:row>
      <xdr:rowOff>131899</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5430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14151</xdr:rowOff>
    </xdr:from>
    <xdr:to>
      <xdr:col>85</xdr:col>
      <xdr:colOff>127000</xdr:colOff>
      <xdr:row>34</xdr:row>
      <xdr:rowOff>81099</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5481300" y="5843451"/>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97246</xdr:rowOff>
    </xdr:from>
    <xdr:to>
      <xdr:col>76</xdr:col>
      <xdr:colOff>165100</xdr:colOff>
      <xdr:row>35</xdr:row>
      <xdr:rowOff>27396</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4541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81099</xdr:rowOff>
    </xdr:from>
    <xdr:to>
      <xdr:col>81</xdr:col>
      <xdr:colOff>50800</xdr:colOff>
      <xdr:row>34</xdr:row>
      <xdr:rowOff>148046</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4592300" y="591039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95613</xdr:rowOff>
    </xdr:from>
    <xdr:to>
      <xdr:col>72</xdr:col>
      <xdr:colOff>38100</xdr:colOff>
      <xdr:row>35</xdr:row>
      <xdr:rowOff>25763</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3652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146413</xdr:rowOff>
    </xdr:from>
    <xdr:to>
      <xdr:col>76</xdr:col>
      <xdr:colOff>114300</xdr:colOff>
      <xdr:row>34</xdr:row>
      <xdr:rowOff>148046</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3703300" y="59757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148426</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52660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43923</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43897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42290</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3500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00000000-0008-0000-0E00-0000B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00000000-0008-0000-0E00-0000BA010000}"/>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00000000-0008-0000-0E00-0000BC010000}"/>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00000000-0008-0000-0E00-0000BE010000}"/>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61867</xdr:rowOff>
    </xdr:from>
    <xdr:to>
      <xdr:col>116</xdr:col>
      <xdr:colOff>114300</xdr:colOff>
      <xdr:row>39</xdr:row>
      <xdr:rowOff>163467</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2110700" y="67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84744</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00000000-0008-0000-0E00-0000C9010000}"/>
            </a:ext>
          </a:extLst>
        </xdr:cNvPr>
        <xdr:cNvSpPr txBox="1"/>
      </xdr:nvSpPr>
      <xdr:spPr>
        <a:xfrm>
          <a:off x="22199600"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76019</xdr:rowOff>
    </xdr:from>
    <xdr:to>
      <xdr:col>112</xdr:col>
      <xdr:colOff>38100</xdr:colOff>
      <xdr:row>40</xdr:row>
      <xdr:rowOff>6169</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2127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112667</xdr:rowOff>
    </xdr:from>
    <xdr:to>
      <xdr:col>116</xdr:col>
      <xdr:colOff>63500</xdr:colOff>
      <xdr:row>39</xdr:row>
      <xdr:rowOff>126819</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21323300" y="6799217"/>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93435</xdr:rowOff>
    </xdr:from>
    <xdr:to>
      <xdr:col>107</xdr:col>
      <xdr:colOff>101600</xdr:colOff>
      <xdr:row>40</xdr:row>
      <xdr:rowOff>23585</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20383500" y="67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39</xdr:row>
      <xdr:rowOff>144235</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20434300" y="6813369"/>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19494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144235</xdr:rowOff>
    </xdr:from>
    <xdr:to>
      <xdr:col>107</xdr:col>
      <xdr:colOff>50800</xdr:colOff>
      <xdr:row>39</xdr:row>
      <xdr:rowOff>149678</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19545300" y="683078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96355</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19310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22696</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40112</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0199427" y="65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00000000-0008-0000-0E00-0000EF010000}"/>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0000000-0008-0000-0E00-0000F1010000}"/>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00000000-0008-0000-0E00-0000F3010000}"/>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73025</xdr:rowOff>
    </xdr:from>
    <xdr:to>
      <xdr:col>85</xdr:col>
      <xdr:colOff>177800</xdr:colOff>
      <xdr:row>56</xdr:row>
      <xdr:rowOff>3175</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62687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26052</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00000000-0008-0000-0E00-0000FE010000}"/>
            </a:ext>
          </a:extLst>
        </xdr:cNvPr>
        <xdr:cNvSpPr txBox="1"/>
      </xdr:nvSpPr>
      <xdr:spPr>
        <a:xfrm>
          <a:off x="16357600"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93980</xdr:rowOff>
    </xdr:from>
    <xdr:to>
      <xdr:col>81</xdr:col>
      <xdr:colOff>101600</xdr:colOff>
      <xdr:row>56</xdr:row>
      <xdr:rowOff>24130</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5430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123825</xdr:rowOff>
    </xdr:from>
    <xdr:to>
      <xdr:col>85</xdr:col>
      <xdr:colOff>127000</xdr:colOff>
      <xdr:row>55</xdr:row>
      <xdr:rowOff>144780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5481300" y="95535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114935</xdr:rowOff>
    </xdr:from>
    <xdr:to>
      <xdr:col>76</xdr:col>
      <xdr:colOff>165100</xdr:colOff>
      <xdr:row>56</xdr:row>
      <xdr:rowOff>45085</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4541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144780</xdr:rowOff>
    </xdr:from>
    <xdr:to>
      <xdr:col>81</xdr:col>
      <xdr:colOff>50800</xdr:colOff>
      <xdr:row>55</xdr:row>
      <xdr:rowOff>165735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4592300" y="95745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116840</xdr:rowOff>
    </xdr:from>
    <xdr:to>
      <xdr:col>72</xdr:col>
      <xdr:colOff>38100</xdr:colOff>
      <xdr:row>56</xdr:row>
      <xdr:rowOff>46990</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3652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165735</xdr:rowOff>
    </xdr:from>
    <xdr:to>
      <xdr:col>76</xdr:col>
      <xdr:colOff>114300</xdr:colOff>
      <xdr:row>55</xdr:row>
      <xdr:rowOff>167640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3703300" y="95954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17" name="n_1aveValue【学校施設】&#10;有形固定資産減価償却率">
          <a:extLst>
            <a:ext uri="{FF2B5EF4-FFF2-40B4-BE49-F238E27FC236}">
              <a16:creationId xmlns:a16="http://schemas.microsoft.com/office/drawing/2014/main" id="{00000000-0008-0000-0E00-00000502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518" name="n_2aveValue【学校施設】&#10;有形固定資産減価償却率">
          <a:extLst>
            <a:ext uri="{FF2B5EF4-FFF2-40B4-BE49-F238E27FC236}">
              <a16:creationId xmlns:a16="http://schemas.microsoft.com/office/drawing/2014/main" id="{00000000-0008-0000-0E00-000006020000}"/>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19" name="n_3aveValue【学校施設】&#10;有形固定資産減価償却率">
          <a:extLst>
            <a:ext uri="{FF2B5EF4-FFF2-40B4-BE49-F238E27FC236}">
              <a16:creationId xmlns:a16="http://schemas.microsoft.com/office/drawing/2014/main" id="{00000000-0008-0000-0E00-000007020000}"/>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40657</xdr:rowOff>
    </xdr:from>
    <xdr:ext cx="405111" cy="259045"/>
    <xdr:sp macro="" textlink="">
      <xdr:nvSpPr>
        <xdr:cNvPr id="520" name="n_1mainValue【学校施設】&#10;有形固定資産減価償却率">
          <a:extLst>
            <a:ext uri="{FF2B5EF4-FFF2-40B4-BE49-F238E27FC236}">
              <a16:creationId xmlns:a16="http://schemas.microsoft.com/office/drawing/2014/main" id="{00000000-0008-0000-0E00-000008020000}"/>
            </a:ext>
          </a:extLst>
        </xdr:cNvPr>
        <xdr:cNvSpPr txBox="1"/>
      </xdr:nvSpPr>
      <xdr:spPr>
        <a:xfrm>
          <a:off x="1526604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61612</xdr:rowOff>
    </xdr:from>
    <xdr:ext cx="405111" cy="259045"/>
    <xdr:sp macro="" textlink="">
      <xdr:nvSpPr>
        <xdr:cNvPr id="521" name="n_2mainValue【学校施設】&#10;有形固定資産減価償却率">
          <a:extLst>
            <a:ext uri="{FF2B5EF4-FFF2-40B4-BE49-F238E27FC236}">
              <a16:creationId xmlns:a16="http://schemas.microsoft.com/office/drawing/2014/main" id="{00000000-0008-0000-0E00-000009020000}"/>
            </a:ext>
          </a:extLst>
        </xdr:cNvPr>
        <xdr:cNvSpPr txBox="1"/>
      </xdr:nvSpPr>
      <xdr:spPr>
        <a:xfrm>
          <a:off x="143897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63517</xdr:rowOff>
    </xdr:from>
    <xdr:ext cx="405111" cy="259045"/>
    <xdr:sp macro="" textlink="">
      <xdr:nvSpPr>
        <xdr:cNvPr id="522" name="n_3mainValue【学校施設】&#10;有形固定資産減価償却率">
          <a:extLst>
            <a:ext uri="{FF2B5EF4-FFF2-40B4-BE49-F238E27FC236}">
              <a16:creationId xmlns:a16="http://schemas.microsoft.com/office/drawing/2014/main" id="{00000000-0008-0000-0E00-00000A020000}"/>
            </a:ext>
          </a:extLst>
        </xdr:cNvPr>
        <xdr:cNvSpPr txBox="1"/>
      </xdr:nvSpPr>
      <xdr:spPr>
        <a:xfrm>
          <a:off x="1350074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00000000-0008-0000-0E00-00001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a:extLst>
            <a:ext uri="{FF2B5EF4-FFF2-40B4-BE49-F238E27FC236}">
              <a16:creationId xmlns:a16="http://schemas.microsoft.com/office/drawing/2014/main" id="{00000000-0008-0000-0E00-00001F020000}"/>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a:extLst>
            <a:ext uri="{FF2B5EF4-FFF2-40B4-BE49-F238E27FC236}">
              <a16:creationId xmlns:a16="http://schemas.microsoft.com/office/drawing/2014/main" id="{00000000-0008-0000-0E00-000021020000}"/>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547" name="【学校施設】&#10;一人当たり面積平均値テキスト">
          <a:extLst>
            <a:ext uri="{FF2B5EF4-FFF2-40B4-BE49-F238E27FC236}">
              <a16:creationId xmlns:a16="http://schemas.microsoft.com/office/drawing/2014/main" id="{00000000-0008-0000-0E00-000023020000}"/>
            </a:ext>
          </a:extLst>
        </xdr:cNvPr>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95733</xdr:rowOff>
    </xdr:from>
    <xdr:to>
      <xdr:col>102</xdr:col>
      <xdr:colOff>165100</xdr:colOff>
      <xdr:row>62</xdr:row>
      <xdr:rowOff>25883</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19494500" y="1055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5835</xdr:rowOff>
    </xdr:from>
    <xdr:to>
      <xdr:col>116</xdr:col>
      <xdr:colOff>114300</xdr:colOff>
      <xdr:row>62</xdr:row>
      <xdr:rowOff>107435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2110700" y="106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97819</xdr:rowOff>
    </xdr:from>
    <xdr:ext cx="469744" cy="259045"/>
    <xdr:sp macro="" textlink="">
      <xdr:nvSpPr>
        <xdr:cNvPr id="558" name="【学校施設】&#10;一人当たり面積該当値テキスト">
          <a:extLst>
            <a:ext uri="{FF2B5EF4-FFF2-40B4-BE49-F238E27FC236}">
              <a16:creationId xmlns:a16="http://schemas.microsoft.com/office/drawing/2014/main" id="{00000000-0008-0000-0E00-00002E020000}"/>
            </a:ext>
          </a:extLst>
        </xdr:cNvPr>
        <xdr:cNvSpPr txBox="1"/>
      </xdr:nvSpPr>
      <xdr:spPr>
        <a:xfrm>
          <a:off x="22199600" y="1055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10751</xdr:rowOff>
    </xdr:from>
    <xdr:to>
      <xdr:col>112</xdr:col>
      <xdr:colOff>38100</xdr:colOff>
      <xdr:row>62</xdr:row>
      <xdr:rowOff>112351</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1272500" y="106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56635</xdr:rowOff>
    </xdr:from>
    <xdr:to>
      <xdr:col>116</xdr:col>
      <xdr:colOff>63500</xdr:colOff>
      <xdr:row>62</xdr:row>
      <xdr:rowOff>61551</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21323300" y="10686535"/>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16808</xdr:rowOff>
    </xdr:from>
    <xdr:to>
      <xdr:col>107</xdr:col>
      <xdr:colOff>101600</xdr:colOff>
      <xdr:row>62</xdr:row>
      <xdr:rowOff>118408</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20383500" y="106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61551</xdr:rowOff>
    </xdr:from>
    <xdr:to>
      <xdr:col>111</xdr:col>
      <xdr:colOff>177800</xdr:colOff>
      <xdr:row>62</xdr:row>
      <xdr:rowOff>67608</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20434300" y="10691451"/>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25438</xdr:rowOff>
    </xdr:from>
    <xdr:to>
      <xdr:col>102</xdr:col>
      <xdr:colOff>165100</xdr:colOff>
      <xdr:row>62</xdr:row>
      <xdr:rowOff>127038</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19494500" y="106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67608</xdr:rowOff>
    </xdr:from>
    <xdr:to>
      <xdr:col>107</xdr:col>
      <xdr:colOff>50800</xdr:colOff>
      <xdr:row>62</xdr:row>
      <xdr:rowOff>76238</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19545300" y="10697508"/>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65" name="n_1aveValue【学校施設】&#10;一人当たり面積">
          <a:extLst>
            <a:ext uri="{FF2B5EF4-FFF2-40B4-BE49-F238E27FC236}">
              <a16:creationId xmlns:a16="http://schemas.microsoft.com/office/drawing/2014/main" id="{00000000-0008-0000-0E00-000035020000}"/>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66" name="n_2aveValue【学校施設】&#10;一人当たり面積">
          <a:extLst>
            <a:ext uri="{FF2B5EF4-FFF2-40B4-BE49-F238E27FC236}">
              <a16:creationId xmlns:a16="http://schemas.microsoft.com/office/drawing/2014/main" id="{00000000-0008-0000-0E00-000036020000}"/>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42410</xdr:rowOff>
    </xdr:from>
    <xdr:ext cx="469744" cy="259045"/>
    <xdr:sp macro="" textlink="">
      <xdr:nvSpPr>
        <xdr:cNvPr id="567" name="n_3aveValue【学校施設】&#10;一人当たり面積">
          <a:extLst>
            <a:ext uri="{FF2B5EF4-FFF2-40B4-BE49-F238E27FC236}">
              <a16:creationId xmlns:a16="http://schemas.microsoft.com/office/drawing/2014/main" id="{00000000-0008-0000-0E00-000037020000}"/>
            </a:ext>
          </a:extLst>
        </xdr:cNvPr>
        <xdr:cNvSpPr txBox="1"/>
      </xdr:nvSpPr>
      <xdr:spPr>
        <a:xfrm>
          <a:off x="19310427" y="1032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103478</xdr:rowOff>
    </xdr:from>
    <xdr:ext cx="469744" cy="259045"/>
    <xdr:sp macro="" textlink="">
      <xdr:nvSpPr>
        <xdr:cNvPr id="568" name="n_1mainValue【学校施設】&#10;一人当たり面積">
          <a:extLst>
            <a:ext uri="{FF2B5EF4-FFF2-40B4-BE49-F238E27FC236}">
              <a16:creationId xmlns:a16="http://schemas.microsoft.com/office/drawing/2014/main" id="{00000000-0008-0000-0E00-000038020000}"/>
            </a:ext>
          </a:extLst>
        </xdr:cNvPr>
        <xdr:cNvSpPr txBox="1"/>
      </xdr:nvSpPr>
      <xdr:spPr>
        <a:xfrm>
          <a:off x="21075727" y="1073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109535</xdr:rowOff>
    </xdr:from>
    <xdr:ext cx="469744" cy="259045"/>
    <xdr:sp macro="" textlink="">
      <xdr:nvSpPr>
        <xdr:cNvPr id="569" name="n_2mainValue【学校施設】&#10;一人当たり面積">
          <a:extLst>
            <a:ext uri="{FF2B5EF4-FFF2-40B4-BE49-F238E27FC236}">
              <a16:creationId xmlns:a16="http://schemas.microsoft.com/office/drawing/2014/main" id="{00000000-0008-0000-0E00-000039020000}"/>
            </a:ext>
          </a:extLst>
        </xdr:cNvPr>
        <xdr:cNvSpPr txBox="1"/>
      </xdr:nvSpPr>
      <xdr:spPr>
        <a:xfrm>
          <a:off x="20199427" y="1073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118165</xdr:rowOff>
    </xdr:from>
    <xdr:ext cx="469744" cy="259045"/>
    <xdr:sp macro="" textlink="">
      <xdr:nvSpPr>
        <xdr:cNvPr id="570" name="n_3mainValue【学校施設】&#10;一人当たり面積">
          <a:extLst>
            <a:ext uri="{FF2B5EF4-FFF2-40B4-BE49-F238E27FC236}">
              <a16:creationId xmlns:a16="http://schemas.microsoft.com/office/drawing/2014/main" id="{00000000-0008-0000-0E00-00003A020000}"/>
            </a:ext>
          </a:extLst>
        </xdr:cNvPr>
        <xdr:cNvSpPr txBox="1"/>
      </xdr:nvSpPr>
      <xdr:spPr>
        <a:xfrm>
          <a:off x="19310427" y="107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a:extLst>
            <a:ext uri="{FF2B5EF4-FFF2-40B4-BE49-F238E27FC236}">
              <a16:creationId xmlns:a16="http://schemas.microsoft.com/office/drawing/2014/main" id="{00000000-0008-0000-0E00-00006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13" name="【公民館】&#10;有形固定資産減価償却率最小値テキスト">
          <a:extLst>
            <a:ext uri="{FF2B5EF4-FFF2-40B4-BE49-F238E27FC236}">
              <a16:creationId xmlns:a16="http://schemas.microsoft.com/office/drawing/2014/main" id="{00000000-0008-0000-0E00-000065020000}"/>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5" name="【公民館】&#10;有形固定資産減価償却率最大値テキスト">
          <a:extLst>
            <a:ext uri="{FF2B5EF4-FFF2-40B4-BE49-F238E27FC236}">
              <a16:creationId xmlns:a16="http://schemas.microsoft.com/office/drawing/2014/main" id="{00000000-0008-0000-0E00-00006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617" name="【公民館】&#10;有形固定資産減価償却率平均値テキスト">
          <a:extLst>
            <a:ext uri="{FF2B5EF4-FFF2-40B4-BE49-F238E27FC236}">
              <a16:creationId xmlns:a16="http://schemas.microsoft.com/office/drawing/2014/main" id="{00000000-0008-0000-0E00-000069020000}"/>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628" name="【公民館】&#10;有形固定資産減価償却率該当値テキスト">
          <a:extLst>
            <a:ext uri="{FF2B5EF4-FFF2-40B4-BE49-F238E27FC236}">
              <a16:creationId xmlns:a16="http://schemas.microsoft.com/office/drawing/2014/main" id="{00000000-0008-0000-0E00-000074020000}"/>
            </a:ext>
          </a:extLst>
        </xdr:cNvPr>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87449</xdr:rowOff>
    </xdr:from>
    <xdr:to>
      <xdr:col>81</xdr:col>
      <xdr:colOff>101600</xdr:colOff>
      <xdr:row>101</xdr:row>
      <xdr:rowOff>17599</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5430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138249</xdr:rowOff>
    </xdr:from>
    <xdr:to>
      <xdr:col>85</xdr:col>
      <xdr:colOff>127000</xdr:colOff>
      <xdr:row>101</xdr:row>
      <xdr:rowOff>87630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5481300" y="17283249"/>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118473</xdr:rowOff>
    </xdr:from>
    <xdr:to>
      <xdr:col>76</xdr:col>
      <xdr:colOff>165100</xdr:colOff>
      <xdr:row>101</xdr:row>
      <xdr:rowOff>48623</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45415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138249</xdr:rowOff>
    </xdr:from>
    <xdr:to>
      <xdr:col>81</xdr:col>
      <xdr:colOff>50800</xdr:colOff>
      <xdr:row>100</xdr:row>
      <xdr:rowOff>169273</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4592300" y="172832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107043</xdr:rowOff>
    </xdr:from>
    <xdr:to>
      <xdr:col>72</xdr:col>
      <xdr:colOff>38100</xdr:colOff>
      <xdr:row>101</xdr:row>
      <xdr:rowOff>37193</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3652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157843</xdr:rowOff>
    </xdr:from>
    <xdr:to>
      <xdr:col>76</xdr:col>
      <xdr:colOff>114300</xdr:colOff>
      <xdr:row>100</xdr:row>
      <xdr:rowOff>169273</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3703300" y="173028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35" name="n_1aveValue【公民館】&#10;有形固定資産減価償却率">
          <a:extLst>
            <a:ext uri="{FF2B5EF4-FFF2-40B4-BE49-F238E27FC236}">
              <a16:creationId xmlns:a16="http://schemas.microsoft.com/office/drawing/2014/main" id="{00000000-0008-0000-0E00-00007B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36" name="n_2aveValue【公民館】&#10;有形固定資産減価償却率">
          <a:extLst>
            <a:ext uri="{FF2B5EF4-FFF2-40B4-BE49-F238E27FC236}">
              <a16:creationId xmlns:a16="http://schemas.microsoft.com/office/drawing/2014/main" id="{00000000-0008-0000-0E00-00007C020000}"/>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5459</xdr:rowOff>
    </xdr:from>
    <xdr:ext cx="405111" cy="259045"/>
    <xdr:sp macro="" textlink="">
      <xdr:nvSpPr>
        <xdr:cNvPr id="637" name="n_3aveValue【公民館】&#10;有形固定資産減価償却率">
          <a:extLst>
            <a:ext uri="{FF2B5EF4-FFF2-40B4-BE49-F238E27FC236}">
              <a16:creationId xmlns:a16="http://schemas.microsoft.com/office/drawing/2014/main" id="{00000000-0008-0000-0E00-00007D020000}"/>
            </a:ext>
          </a:extLst>
        </xdr:cNvPr>
        <xdr:cNvSpPr txBox="1"/>
      </xdr:nvSpPr>
      <xdr:spPr>
        <a:xfrm>
          <a:off x="135007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34126</xdr:rowOff>
    </xdr:from>
    <xdr:ext cx="405111" cy="259045"/>
    <xdr:sp macro="" textlink="">
      <xdr:nvSpPr>
        <xdr:cNvPr id="638" name="n_1mainValue【公民館】&#10;有形固定資産減価償却率">
          <a:extLst>
            <a:ext uri="{FF2B5EF4-FFF2-40B4-BE49-F238E27FC236}">
              <a16:creationId xmlns:a16="http://schemas.microsoft.com/office/drawing/2014/main" id="{00000000-0008-0000-0E00-00007E020000}"/>
            </a:ext>
          </a:extLst>
        </xdr:cNvPr>
        <xdr:cNvSpPr txBox="1"/>
      </xdr:nvSpPr>
      <xdr:spPr>
        <a:xfrm>
          <a:off x="152660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65150</xdr:rowOff>
    </xdr:from>
    <xdr:ext cx="405111" cy="259045"/>
    <xdr:sp macro="" textlink="">
      <xdr:nvSpPr>
        <xdr:cNvPr id="639" name="n_2mainValue【公民館】&#10;有形固定資産減価償却率">
          <a:extLst>
            <a:ext uri="{FF2B5EF4-FFF2-40B4-BE49-F238E27FC236}">
              <a16:creationId xmlns:a16="http://schemas.microsoft.com/office/drawing/2014/main" id="{00000000-0008-0000-0E00-00007F020000}"/>
            </a:ext>
          </a:extLst>
        </xdr:cNvPr>
        <xdr:cNvSpPr txBox="1"/>
      </xdr:nvSpPr>
      <xdr:spPr>
        <a:xfrm>
          <a:off x="14389744"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53720</xdr:rowOff>
    </xdr:from>
    <xdr:ext cx="405111" cy="259045"/>
    <xdr:sp macro="" textlink="">
      <xdr:nvSpPr>
        <xdr:cNvPr id="640" name="n_3mainValue【公民館】&#10;有形固定資産減価償却率">
          <a:extLst>
            <a:ext uri="{FF2B5EF4-FFF2-40B4-BE49-F238E27FC236}">
              <a16:creationId xmlns:a16="http://schemas.microsoft.com/office/drawing/2014/main" id="{00000000-0008-0000-0E00-000080020000}"/>
            </a:ext>
          </a:extLst>
        </xdr:cNvPr>
        <xdr:cNvSpPr txBox="1"/>
      </xdr:nvSpPr>
      <xdr:spPr>
        <a:xfrm>
          <a:off x="135007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a:extLst>
            <a:ext uri="{FF2B5EF4-FFF2-40B4-BE49-F238E27FC236}">
              <a16:creationId xmlns:a16="http://schemas.microsoft.com/office/drawing/2014/main" id="{00000000-0008-0000-0E00-00009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63" name="【公民館】&#10;一人当たり面積最小値テキスト">
          <a:extLst>
            <a:ext uri="{FF2B5EF4-FFF2-40B4-BE49-F238E27FC236}">
              <a16:creationId xmlns:a16="http://schemas.microsoft.com/office/drawing/2014/main" id="{00000000-0008-0000-0E00-000097020000}"/>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65" name="【公民館】&#10;一人当たり面積最大値テキスト">
          <a:extLst>
            <a:ext uri="{FF2B5EF4-FFF2-40B4-BE49-F238E27FC236}">
              <a16:creationId xmlns:a16="http://schemas.microsoft.com/office/drawing/2014/main" id="{00000000-0008-0000-0E00-000099020000}"/>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67" name="【公民館】&#10;一人当たり面積平均値テキスト">
          <a:extLst>
            <a:ext uri="{FF2B5EF4-FFF2-40B4-BE49-F238E27FC236}">
              <a16:creationId xmlns:a16="http://schemas.microsoft.com/office/drawing/2014/main" id="{00000000-0008-0000-0E00-00009B020000}"/>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9494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97410</xdr:rowOff>
    </xdr:from>
    <xdr:to>
      <xdr:col>116</xdr:col>
      <xdr:colOff>114300</xdr:colOff>
      <xdr:row>108</xdr:row>
      <xdr:rowOff>27560</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22110700" y="184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12337</xdr:rowOff>
    </xdr:from>
    <xdr:ext cx="469744" cy="259045"/>
    <xdr:sp macro="" textlink="">
      <xdr:nvSpPr>
        <xdr:cNvPr id="678" name="【公民館】&#10;一人当たり面積該当値テキスト">
          <a:extLst>
            <a:ext uri="{FF2B5EF4-FFF2-40B4-BE49-F238E27FC236}">
              <a16:creationId xmlns:a16="http://schemas.microsoft.com/office/drawing/2014/main" id="{00000000-0008-0000-0E00-0000A6020000}"/>
            </a:ext>
          </a:extLst>
        </xdr:cNvPr>
        <xdr:cNvSpPr txBox="1"/>
      </xdr:nvSpPr>
      <xdr:spPr>
        <a:xfrm>
          <a:off x="22199600" y="1835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100381</xdr:rowOff>
    </xdr:from>
    <xdr:to>
      <xdr:col>112</xdr:col>
      <xdr:colOff>38100</xdr:colOff>
      <xdr:row>108</xdr:row>
      <xdr:rowOff>30531</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1272500" y="18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148210</xdr:rowOff>
    </xdr:from>
    <xdr:to>
      <xdr:col>116</xdr:col>
      <xdr:colOff>63500</xdr:colOff>
      <xdr:row>107</xdr:row>
      <xdr:rowOff>151181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21323300" y="18493360"/>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103809</xdr:rowOff>
    </xdr:from>
    <xdr:to>
      <xdr:col>107</xdr:col>
      <xdr:colOff>101600</xdr:colOff>
      <xdr:row>108</xdr:row>
      <xdr:rowOff>33959</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20383500" y="184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151181</xdr:rowOff>
    </xdr:from>
    <xdr:to>
      <xdr:col>111</xdr:col>
      <xdr:colOff>177800</xdr:colOff>
      <xdr:row>107</xdr:row>
      <xdr:rowOff>154609</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flipV="1">
          <a:off x="20434300" y="18496331"/>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104724</xdr:rowOff>
    </xdr:from>
    <xdr:to>
      <xdr:col>102</xdr:col>
      <xdr:colOff>165100</xdr:colOff>
      <xdr:row>108</xdr:row>
      <xdr:rowOff>34874</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9494500" y="184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154609</xdr:rowOff>
    </xdr:from>
    <xdr:to>
      <xdr:col>107</xdr:col>
      <xdr:colOff>50800</xdr:colOff>
      <xdr:row>107</xdr:row>
      <xdr:rowOff>155524</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flipV="1">
          <a:off x="19545300" y="1849975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685" name="n_1aveValue【公民館】&#10;一人当たり面積">
          <a:extLst>
            <a:ext uri="{FF2B5EF4-FFF2-40B4-BE49-F238E27FC236}">
              <a16:creationId xmlns:a16="http://schemas.microsoft.com/office/drawing/2014/main" id="{00000000-0008-0000-0E00-0000AD020000}"/>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86" name="n_2aveValue【公民館】&#10;一人当たり面積">
          <a:extLst>
            <a:ext uri="{FF2B5EF4-FFF2-40B4-BE49-F238E27FC236}">
              <a16:creationId xmlns:a16="http://schemas.microsoft.com/office/drawing/2014/main" id="{00000000-0008-0000-0E00-0000AE020000}"/>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120666</xdr:rowOff>
    </xdr:from>
    <xdr:ext cx="469744" cy="259045"/>
    <xdr:sp macro="" textlink="">
      <xdr:nvSpPr>
        <xdr:cNvPr id="687" name="n_3aveValue【公民館】&#10;一人当たり面積">
          <a:extLst>
            <a:ext uri="{FF2B5EF4-FFF2-40B4-BE49-F238E27FC236}">
              <a16:creationId xmlns:a16="http://schemas.microsoft.com/office/drawing/2014/main" id="{00000000-0008-0000-0E00-0000AF020000}"/>
            </a:ext>
          </a:extLst>
        </xdr:cNvPr>
        <xdr:cNvSpPr txBox="1"/>
      </xdr:nvSpPr>
      <xdr:spPr>
        <a:xfrm>
          <a:off x="193104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21658</xdr:rowOff>
    </xdr:from>
    <xdr:ext cx="469744" cy="259045"/>
    <xdr:sp macro="" textlink="">
      <xdr:nvSpPr>
        <xdr:cNvPr id="688" name="n_1mainValue【公民館】&#10;一人当たり面積">
          <a:extLst>
            <a:ext uri="{FF2B5EF4-FFF2-40B4-BE49-F238E27FC236}">
              <a16:creationId xmlns:a16="http://schemas.microsoft.com/office/drawing/2014/main" id="{00000000-0008-0000-0E00-0000B0020000}"/>
            </a:ext>
          </a:extLst>
        </xdr:cNvPr>
        <xdr:cNvSpPr txBox="1"/>
      </xdr:nvSpPr>
      <xdr:spPr>
        <a:xfrm>
          <a:off x="21075727" y="185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25086</xdr:rowOff>
    </xdr:from>
    <xdr:ext cx="469744" cy="259045"/>
    <xdr:sp macro="" textlink="">
      <xdr:nvSpPr>
        <xdr:cNvPr id="689" name="n_2mainValue【公民館】&#10;一人当たり面積">
          <a:extLst>
            <a:ext uri="{FF2B5EF4-FFF2-40B4-BE49-F238E27FC236}">
              <a16:creationId xmlns:a16="http://schemas.microsoft.com/office/drawing/2014/main" id="{00000000-0008-0000-0E00-0000B1020000}"/>
            </a:ext>
          </a:extLst>
        </xdr:cNvPr>
        <xdr:cNvSpPr txBox="1"/>
      </xdr:nvSpPr>
      <xdr:spPr>
        <a:xfrm>
          <a:off x="20199427" y="185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26001</xdr:rowOff>
    </xdr:from>
    <xdr:ext cx="469744" cy="259045"/>
    <xdr:sp macro="" textlink="">
      <xdr:nvSpPr>
        <xdr:cNvPr id="690" name="n_3mainValue【公民館】&#10;一人当たり面積">
          <a:extLst>
            <a:ext uri="{FF2B5EF4-FFF2-40B4-BE49-F238E27FC236}">
              <a16:creationId xmlns:a16="http://schemas.microsoft.com/office/drawing/2014/main" id="{00000000-0008-0000-0E00-0000B2020000}"/>
            </a:ext>
          </a:extLst>
        </xdr:cNvPr>
        <xdr:cNvSpPr txBox="1"/>
      </xdr:nvSpPr>
      <xdr:spPr>
        <a:xfrm>
          <a:off x="19310427" y="185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類似団体平均と比較して有形固定資産減価償却率が特に高くなっている施設は、</a:t>
          </a:r>
          <a:r>
            <a:rPr lang="ja-JP" altLang="en-US" sz="1100">
              <a:solidFill>
                <a:sysClr val="windowText" lastClr="000000"/>
              </a:solidFill>
              <a:effectLst/>
              <a:latin typeface="+mn-lt"/>
              <a:ea typeface="+mn-ea"/>
              <a:cs typeface="+mn-cs"/>
            </a:rPr>
            <a:t>公営住宅、</a:t>
          </a:r>
          <a:r>
            <a:rPr lang="ja-JP" altLang="ja-JP" sz="1100">
              <a:solidFill>
                <a:sysClr val="windowText" lastClr="000000"/>
              </a:solidFill>
              <a:effectLst/>
              <a:latin typeface="+mn-lt"/>
              <a:ea typeface="+mn-ea"/>
              <a:cs typeface="+mn-cs"/>
            </a:rPr>
            <a:t>幼稚園・保育所</a:t>
          </a:r>
          <a:r>
            <a:rPr lang="ja-JP" altLang="en-US" sz="1100">
              <a:solidFill>
                <a:sysClr val="windowText" lastClr="000000"/>
              </a:solidFill>
              <a:effectLst/>
              <a:latin typeface="+mn-lt"/>
              <a:ea typeface="+mn-ea"/>
              <a:cs typeface="+mn-cs"/>
            </a:rPr>
            <a:t>、学校施設であ</a:t>
          </a:r>
          <a:r>
            <a:rPr lang="ja-JP" altLang="ja-JP" sz="1100">
              <a:solidFill>
                <a:sysClr val="windowText" lastClr="000000"/>
              </a:solidFill>
              <a:effectLst/>
              <a:latin typeface="+mn-lt"/>
              <a:ea typeface="+mn-ea"/>
              <a:cs typeface="+mn-cs"/>
            </a:rPr>
            <a:t>る。公営住宅については、</a:t>
          </a:r>
          <a:r>
            <a:rPr lang="en-US" altLang="ja-JP" sz="1100">
              <a:solidFill>
                <a:sysClr val="windowText" lastClr="000000"/>
              </a:solidFill>
              <a:effectLst/>
              <a:latin typeface="+mn-lt"/>
              <a:ea typeface="+mn-ea"/>
              <a:cs typeface="+mn-cs"/>
            </a:rPr>
            <a:t>65</a:t>
          </a:r>
          <a:r>
            <a:rPr lang="ja-JP" altLang="ja-JP" sz="1100">
              <a:solidFill>
                <a:sysClr val="windowText" lastClr="000000"/>
              </a:solidFill>
              <a:effectLst/>
              <a:latin typeface="+mn-lt"/>
              <a:ea typeface="+mn-ea"/>
              <a:cs typeface="+mn-cs"/>
            </a:rPr>
            <a:t>棟のうち昭和</a:t>
          </a:r>
          <a:r>
            <a:rPr lang="en-US" altLang="ja-JP" sz="1100">
              <a:solidFill>
                <a:sysClr val="windowText" lastClr="000000"/>
              </a:solidFill>
              <a:effectLst/>
              <a:latin typeface="+mn-lt"/>
              <a:ea typeface="+mn-ea"/>
              <a:cs typeface="+mn-cs"/>
            </a:rPr>
            <a:t>52</a:t>
          </a:r>
          <a:r>
            <a:rPr lang="ja-JP" altLang="ja-JP" sz="1100">
              <a:solidFill>
                <a:sysClr val="windowText" lastClr="000000"/>
              </a:solidFill>
              <a:effectLst/>
              <a:latin typeface="+mn-lt"/>
              <a:ea typeface="+mn-ea"/>
              <a:cs typeface="+mn-cs"/>
            </a:rPr>
            <a:t>年から平成</a:t>
          </a:r>
          <a:r>
            <a:rPr lang="en-US" altLang="ja-JP" sz="1100">
              <a:solidFill>
                <a:sysClr val="windowText" lastClr="000000"/>
              </a:solidFill>
              <a:effectLst/>
              <a:latin typeface="+mn-lt"/>
              <a:ea typeface="+mn-ea"/>
              <a:cs typeface="+mn-cs"/>
            </a:rPr>
            <a:t>9</a:t>
          </a:r>
          <a:r>
            <a:rPr lang="ja-JP" altLang="ja-JP" sz="1100">
              <a:solidFill>
                <a:sysClr val="windowText" lastClr="000000"/>
              </a:solidFill>
              <a:effectLst/>
              <a:latin typeface="+mn-lt"/>
              <a:ea typeface="+mn-ea"/>
              <a:cs typeface="+mn-cs"/>
            </a:rPr>
            <a:t>年までの間に建設</a:t>
          </a:r>
          <a:r>
            <a:rPr lang="ja-JP" altLang="en-US" sz="1100">
              <a:solidFill>
                <a:sysClr val="windowText" lastClr="000000"/>
              </a:solidFill>
              <a:effectLst/>
              <a:latin typeface="+mn-lt"/>
              <a:ea typeface="+mn-ea"/>
              <a:cs typeface="+mn-cs"/>
            </a:rPr>
            <a:t>した</a:t>
          </a:r>
          <a:r>
            <a:rPr lang="en-US" altLang="ja-JP" sz="1100">
              <a:solidFill>
                <a:sysClr val="windowText" lastClr="000000"/>
              </a:solidFill>
              <a:effectLst/>
              <a:latin typeface="+mn-lt"/>
              <a:ea typeface="+mn-ea"/>
              <a:cs typeface="+mn-cs"/>
            </a:rPr>
            <a:t>53</a:t>
          </a:r>
          <a:r>
            <a:rPr lang="ja-JP" altLang="ja-JP" sz="1100">
              <a:solidFill>
                <a:sysClr val="windowText" lastClr="000000"/>
              </a:solidFill>
              <a:effectLst/>
              <a:latin typeface="+mn-lt"/>
              <a:ea typeface="+mn-ea"/>
              <a:cs typeface="+mn-cs"/>
            </a:rPr>
            <a:t>棟が耐用年数の</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年を経過しており、残り</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棟についても耐用年数を経過しつつあるため、有形固定資産減価償却率が高くなっている。</a:t>
          </a:r>
          <a:r>
            <a:rPr lang="ja-JP" altLang="en-US" sz="1100">
              <a:solidFill>
                <a:sysClr val="windowText" lastClr="000000"/>
              </a:solidFill>
              <a:effectLst/>
              <a:latin typeface="+mn-lt"/>
              <a:ea typeface="+mn-ea"/>
              <a:cs typeface="+mn-cs"/>
            </a:rPr>
            <a:t>今後も</a:t>
          </a:r>
          <a:r>
            <a:rPr lang="ja-JP" altLang="ja-JP" sz="1100">
              <a:solidFill>
                <a:sysClr val="windowText" lastClr="000000"/>
              </a:solidFill>
              <a:effectLst/>
              <a:latin typeface="+mn-lt"/>
              <a:ea typeface="+mn-ea"/>
              <a:cs typeface="+mn-cs"/>
            </a:rPr>
            <a:t>公共施設</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総合管理計画に基づき</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老朽化対策に取り組んでいく。幼稚園・保育所については、藤里幼稚園、藤里保育園が共に耐用年数の</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年を経過しつつあるため有形固定資産減価償却率が高くなっている。藤里町には幼稚園、保育所はそれぞれ</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施設しかなく、これ以上の統廃合は難しいため、</a:t>
          </a:r>
          <a:r>
            <a:rPr lang="ja-JP" altLang="en-US" sz="1100">
              <a:solidFill>
                <a:sysClr val="windowText" lastClr="000000"/>
              </a:solidFill>
              <a:effectLst/>
              <a:latin typeface="+mn-lt"/>
              <a:ea typeface="+mn-ea"/>
              <a:cs typeface="+mn-cs"/>
            </a:rPr>
            <a:t>今後も</a:t>
          </a:r>
          <a:r>
            <a:rPr lang="ja-JP" altLang="ja-JP" sz="1100">
              <a:solidFill>
                <a:sysClr val="windowText" lastClr="000000"/>
              </a:solidFill>
              <a:effectLst/>
              <a:latin typeface="+mn-lt"/>
              <a:ea typeface="+mn-ea"/>
              <a:cs typeface="+mn-cs"/>
            </a:rPr>
            <a:t>公共施設等総合管理計画及び個別施設計画に基づき老朽化対策に取り組み、子育て環境の維持・向上に努める。学校施設</a:t>
          </a:r>
          <a:r>
            <a:rPr lang="ja-JP" altLang="en-US" sz="1100">
              <a:solidFill>
                <a:sysClr val="windowText" lastClr="000000"/>
              </a:solidFill>
              <a:effectLst/>
              <a:latin typeface="+mn-lt"/>
              <a:ea typeface="+mn-ea"/>
              <a:cs typeface="+mn-cs"/>
            </a:rPr>
            <a:t>について</a:t>
          </a:r>
          <a:r>
            <a:rPr lang="ja-JP" altLang="ja-JP" sz="1100">
              <a:solidFill>
                <a:sysClr val="windowText" lastClr="000000"/>
              </a:solidFill>
              <a:effectLst/>
              <a:latin typeface="+mn-lt"/>
              <a:ea typeface="+mn-ea"/>
              <a:cs typeface="+mn-cs"/>
            </a:rPr>
            <a:t>は、藤里中学校が耐用年数の</a:t>
          </a:r>
          <a:r>
            <a:rPr lang="en-US" altLang="ja-JP" sz="1100">
              <a:solidFill>
                <a:sysClr val="windowText" lastClr="000000"/>
              </a:solidFill>
              <a:effectLst/>
              <a:latin typeface="+mn-lt"/>
              <a:ea typeface="+mn-ea"/>
              <a:cs typeface="+mn-cs"/>
            </a:rPr>
            <a:t>47</a:t>
          </a:r>
          <a:r>
            <a:rPr lang="ja-JP" altLang="ja-JP" sz="1100">
              <a:solidFill>
                <a:sysClr val="windowText" lastClr="000000"/>
              </a:solidFill>
              <a:effectLst/>
              <a:latin typeface="+mn-lt"/>
              <a:ea typeface="+mn-ea"/>
              <a:cs typeface="+mn-cs"/>
            </a:rPr>
            <a:t>年を経過しており、藤里小学校も耐用年数の</a:t>
          </a:r>
          <a:r>
            <a:rPr lang="en-US" altLang="ja-JP" sz="1100">
              <a:solidFill>
                <a:sysClr val="windowText" lastClr="000000"/>
              </a:solidFill>
              <a:effectLst/>
              <a:latin typeface="+mn-lt"/>
              <a:ea typeface="+mn-ea"/>
              <a:cs typeface="+mn-cs"/>
            </a:rPr>
            <a:t>47</a:t>
          </a:r>
          <a:r>
            <a:rPr lang="ja-JP" altLang="ja-JP" sz="1100">
              <a:solidFill>
                <a:sysClr val="windowText" lastClr="000000"/>
              </a:solidFill>
              <a:effectLst/>
              <a:latin typeface="+mn-lt"/>
              <a:ea typeface="+mn-ea"/>
              <a:cs typeface="+mn-cs"/>
            </a:rPr>
            <a:t>年を経過しつつあるため</a:t>
          </a:r>
          <a:r>
            <a:rPr lang="ja-JP" altLang="en-US" sz="1100">
              <a:solidFill>
                <a:sysClr val="windowText" lastClr="000000"/>
              </a:solidFill>
              <a:effectLst/>
              <a:latin typeface="+mn-lt"/>
              <a:ea typeface="+mn-ea"/>
              <a:cs typeface="+mn-cs"/>
            </a:rPr>
            <a:t>有形</a:t>
          </a:r>
          <a:r>
            <a:rPr lang="ja-JP" altLang="ja-JP" sz="1100">
              <a:solidFill>
                <a:sysClr val="windowText" lastClr="000000"/>
              </a:solidFill>
              <a:effectLst/>
              <a:latin typeface="+mn-lt"/>
              <a:ea typeface="+mn-ea"/>
              <a:cs typeface="+mn-cs"/>
            </a:rPr>
            <a:t>固定資産減価償却率が高くなっている。藤里町では義務教育学校の設立</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計画</a:t>
          </a:r>
          <a:r>
            <a:rPr lang="ja-JP" altLang="en-US" sz="1100">
              <a:solidFill>
                <a:sysClr val="windowText" lastClr="000000"/>
              </a:solidFill>
              <a:effectLst/>
              <a:latin typeface="+mn-lt"/>
              <a:ea typeface="+mn-ea"/>
              <a:cs typeface="+mn-cs"/>
            </a:rPr>
            <a:t>して</a:t>
          </a:r>
          <a:r>
            <a:rPr lang="ja-JP" altLang="ja-JP" sz="1100">
              <a:solidFill>
                <a:sysClr val="windowText" lastClr="000000"/>
              </a:solidFill>
              <a:effectLst/>
              <a:latin typeface="+mn-lt"/>
              <a:ea typeface="+mn-ea"/>
              <a:cs typeface="+mn-cs"/>
            </a:rPr>
            <a:t>おり、将来的に学校施設</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統合</a:t>
          </a:r>
          <a:r>
            <a:rPr lang="ja-JP" altLang="en-US" sz="1100">
              <a:solidFill>
                <a:sysClr val="windowText" lastClr="000000"/>
              </a:solidFill>
              <a:effectLst/>
              <a:latin typeface="+mn-lt"/>
              <a:ea typeface="+mn-ea"/>
              <a:cs typeface="+mn-cs"/>
            </a:rPr>
            <a:t>する</a:t>
          </a:r>
          <a:r>
            <a:rPr lang="ja-JP" altLang="ja-JP" sz="1100">
              <a:solidFill>
                <a:sysClr val="windowText" lastClr="000000"/>
              </a:solidFill>
              <a:effectLst/>
              <a:latin typeface="+mn-lt"/>
              <a:ea typeface="+mn-ea"/>
              <a:cs typeface="+mn-cs"/>
            </a:rPr>
            <a:t>方針のため、</a:t>
          </a:r>
          <a:r>
            <a:rPr lang="ja-JP" altLang="en-US" sz="1100">
              <a:solidFill>
                <a:sysClr val="windowText" lastClr="000000"/>
              </a:solidFill>
              <a:effectLst/>
              <a:latin typeface="+mn-lt"/>
              <a:ea typeface="+mn-ea"/>
              <a:cs typeface="+mn-cs"/>
            </a:rPr>
            <a:t>有形固定資産減価</a:t>
          </a:r>
          <a:r>
            <a:rPr lang="ja-JP" altLang="ja-JP" sz="1100">
              <a:solidFill>
                <a:sysClr val="windowText" lastClr="000000"/>
              </a:solidFill>
              <a:effectLst/>
              <a:latin typeface="+mn-lt"/>
              <a:ea typeface="+mn-ea"/>
              <a:cs typeface="+mn-cs"/>
            </a:rPr>
            <a:t>償却率は改善する見込みである。橋梁・トンネルについては、平成</a:t>
          </a:r>
          <a:r>
            <a:rPr lang="en-US" altLang="ja-JP" sz="1100">
              <a:solidFill>
                <a:sysClr val="windowText" lastClr="000000"/>
              </a:solidFill>
              <a:effectLst/>
              <a:latin typeface="+mn-lt"/>
              <a:ea typeface="+mn-ea"/>
              <a:cs typeface="+mn-cs"/>
            </a:rPr>
            <a:t>18</a:t>
          </a:r>
          <a:r>
            <a:rPr lang="ja-JP" altLang="ja-JP" sz="1100">
              <a:solidFill>
                <a:sysClr val="windowText" lastClr="000000"/>
              </a:solidFill>
              <a:effectLst/>
              <a:latin typeface="+mn-lt"/>
              <a:ea typeface="+mn-ea"/>
              <a:cs typeface="+mn-cs"/>
            </a:rPr>
            <a:t>年に建設</a:t>
          </a:r>
          <a:r>
            <a:rPr lang="ja-JP" altLang="en-US" sz="1100">
              <a:solidFill>
                <a:sysClr val="windowText" lastClr="000000"/>
              </a:solidFill>
              <a:effectLst/>
              <a:latin typeface="+mn-lt"/>
              <a:ea typeface="+mn-ea"/>
              <a:cs typeface="+mn-cs"/>
            </a:rPr>
            <a:t>した</a:t>
          </a:r>
          <a:r>
            <a:rPr lang="ja-JP" altLang="ja-JP" sz="1100">
              <a:solidFill>
                <a:sysClr val="windowText" lastClr="000000"/>
              </a:solidFill>
              <a:effectLst/>
              <a:latin typeface="+mn-lt"/>
              <a:ea typeface="+mn-ea"/>
              <a:cs typeface="+mn-cs"/>
            </a:rPr>
            <a:t>米代線素波里トンネル及び平成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年に建設</a:t>
          </a:r>
          <a:r>
            <a:rPr lang="ja-JP" altLang="en-US" sz="1100">
              <a:solidFill>
                <a:sysClr val="windowText" lastClr="000000"/>
              </a:solidFill>
              <a:effectLst/>
              <a:latin typeface="+mn-lt"/>
              <a:ea typeface="+mn-ea"/>
              <a:cs typeface="+mn-cs"/>
            </a:rPr>
            <a:t>した</a:t>
          </a:r>
          <a:r>
            <a:rPr lang="ja-JP" altLang="ja-JP" sz="1100">
              <a:solidFill>
                <a:sysClr val="windowText" lastClr="000000"/>
              </a:solidFill>
              <a:effectLst/>
              <a:latin typeface="+mn-lt"/>
              <a:ea typeface="+mn-ea"/>
              <a:cs typeface="+mn-cs"/>
            </a:rPr>
            <a:t>米代線鹿瀬内トンネルの耐用年数が</a:t>
          </a:r>
          <a:r>
            <a:rPr lang="en-US" altLang="ja-JP" sz="1100">
              <a:solidFill>
                <a:sysClr val="windowText" lastClr="000000"/>
              </a:solidFill>
              <a:effectLst/>
              <a:latin typeface="+mn-lt"/>
              <a:ea typeface="+mn-ea"/>
              <a:cs typeface="+mn-cs"/>
            </a:rPr>
            <a:t>75</a:t>
          </a:r>
          <a:r>
            <a:rPr lang="ja-JP" altLang="ja-JP" sz="1100">
              <a:solidFill>
                <a:sysClr val="windowText" lastClr="000000"/>
              </a:solidFill>
              <a:effectLst/>
              <a:latin typeface="+mn-lt"/>
              <a:ea typeface="+mn-ea"/>
              <a:cs typeface="+mn-cs"/>
            </a:rPr>
            <a:t>年であるため、有形固定資産減価償却率が低くなっている。今後</a:t>
          </a:r>
          <a:r>
            <a:rPr lang="ja-JP" altLang="en-US" sz="1100">
              <a:solidFill>
                <a:sysClr val="windowText" lastClr="000000"/>
              </a:solidFill>
              <a:effectLst/>
              <a:latin typeface="+mn-lt"/>
              <a:ea typeface="+mn-ea"/>
              <a:cs typeface="+mn-cs"/>
            </a:rPr>
            <a:t>も</a:t>
          </a:r>
          <a:r>
            <a:rPr lang="ja-JP" altLang="ja-JP" sz="1100">
              <a:solidFill>
                <a:sysClr val="windowText" lastClr="000000"/>
              </a:solidFill>
              <a:effectLst/>
              <a:latin typeface="+mn-lt"/>
              <a:ea typeface="+mn-ea"/>
              <a:cs typeface="+mn-cs"/>
            </a:rPr>
            <a:t>公共施設等総合管理計画及び橋梁長寿命化修繕計画に基づき、老朽化対策に努めていく。</a:t>
          </a:r>
          <a:endParaRPr lang="ja-JP" altLang="ja-JP" sz="11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69215</xdr:rowOff>
    </xdr:from>
    <xdr:to>
      <xdr:col>10</xdr:col>
      <xdr:colOff>165100</xdr:colOff>
      <xdr:row>59</xdr:row>
      <xdr:rowOff>170815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161942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137795</xdr:rowOff>
    </xdr:from>
    <xdr:to>
      <xdr:col>24</xdr:col>
      <xdr:colOff>114300</xdr:colOff>
      <xdr:row>56</xdr:row>
      <xdr:rowOff>67945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52722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48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145415</xdr:rowOff>
    </xdr:from>
    <xdr:to>
      <xdr:col>20</xdr:col>
      <xdr:colOff>38100</xdr:colOff>
      <xdr:row>56</xdr:row>
      <xdr:rowOff>75565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17145</xdr:rowOff>
    </xdr:from>
    <xdr:to>
      <xdr:col>24</xdr:col>
      <xdr:colOff>63500</xdr:colOff>
      <xdr:row>56</xdr:row>
      <xdr:rowOff>24765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6183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151130</xdr:rowOff>
    </xdr:from>
    <xdr:to>
      <xdr:col>15</xdr:col>
      <xdr:colOff>101600</xdr:colOff>
      <xdr:row>56</xdr:row>
      <xdr:rowOff>81280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24765</xdr:rowOff>
    </xdr:from>
    <xdr:to>
      <xdr:col>19</xdr:col>
      <xdr:colOff>177800</xdr:colOff>
      <xdr:row>56</xdr:row>
      <xdr:rowOff>30480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9625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114935</xdr:rowOff>
    </xdr:from>
    <xdr:to>
      <xdr:col>10</xdr:col>
      <xdr:colOff>165100</xdr:colOff>
      <xdr:row>56</xdr:row>
      <xdr:rowOff>45085</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165735</xdr:rowOff>
    </xdr:from>
    <xdr:to>
      <xdr:col>15</xdr:col>
      <xdr:colOff>50800</xdr:colOff>
      <xdr:row>56</xdr:row>
      <xdr:rowOff>30480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9595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92092</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935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97807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61612</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F00-000086000000}"/>
            </a:ext>
          </a:extLst>
        </xdr:cNvPr>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F00-000088000000}"/>
            </a:ext>
          </a:extLst>
        </xdr:cNvPr>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64806</xdr:rowOff>
    </xdr:from>
    <xdr:to>
      <xdr:col>41</xdr:col>
      <xdr:colOff>101600</xdr:colOff>
      <xdr:row>62</xdr:row>
      <xdr:rowOff>166406</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69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11483</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F00-00008A000000}"/>
            </a:ext>
          </a:extLst>
        </xdr:cNvPr>
        <xdr:cNvSpPr txBox="1"/>
      </xdr:nvSpPr>
      <xdr:spPr>
        <a:xfrm>
          <a:off x="7626427" y="104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148082</xdr:rowOff>
    </xdr:from>
    <xdr:to>
      <xdr:col>55</xdr:col>
      <xdr:colOff>50800</xdr:colOff>
      <xdr:row>62</xdr:row>
      <xdr:rowOff>78232</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170959</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160818</xdr:rowOff>
    </xdr:from>
    <xdr:to>
      <xdr:col>50</xdr:col>
      <xdr:colOff>165100</xdr:colOff>
      <xdr:row>62</xdr:row>
      <xdr:rowOff>90968</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6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27432</xdr:rowOff>
    </xdr:from>
    <xdr:to>
      <xdr:col>55</xdr:col>
      <xdr:colOff>0</xdr:colOff>
      <xdr:row>62</xdr:row>
      <xdr:rowOff>40168</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657332"/>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5370</xdr:rowOff>
    </xdr:from>
    <xdr:to>
      <xdr:col>46</xdr:col>
      <xdr:colOff>38100</xdr:colOff>
      <xdr:row>62</xdr:row>
      <xdr:rowOff>106970</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6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40168</xdr:rowOff>
    </xdr:from>
    <xdr:to>
      <xdr:col>50</xdr:col>
      <xdr:colOff>114300</xdr:colOff>
      <xdr:row>62</xdr:row>
      <xdr:rowOff>56170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6700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115751</xdr:rowOff>
    </xdr:from>
    <xdr:to>
      <xdr:col>41</xdr:col>
      <xdr:colOff>101600</xdr:colOff>
      <xdr:row>63</xdr:row>
      <xdr:rowOff>45901</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56170</xdr:rowOff>
    </xdr:from>
    <xdr:to>
      <xdr:col>45</xdr:col>
      <xdr:colOff>177800</xdr:colOff>
      <xdr:row>62</xdr:row>
      <xdr:rowOff>166551</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686070"/>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107495</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03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123497</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04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37028</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F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00000000-0008-0000-0F00-0000B5000000}"/>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00000000-0008-0000-0F00-0000B7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F00-0000B9000000}"/>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8" name="n_1aveValue【福祉施設】&#10;有形固定資産減価償却率">
          <a:extLst>
            <a:ext uri="{FF2B5EF4-FFF2-40B4-BE49-F238E27FC236}">
              <a16:creationId xmlns:a16="http://schemas.microsoft.com/office/drawing/2014/main" id="{00000000-0008-0000-0F00-0000BC000000}"/>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90" name="n_2aveValue【福祉施設】&#10;有形固定資産減価償却率">
          <a:extLst>
            <a:ext uri="{FF2B5EF4-FFF2-40B4-BE49-F238E27FC236}">
              <a16:creationId xmlns:a16="http://schemas.microsoft.com/office/drawing/2014/main" id="{00000000-0008-0000-0F00-0000BE000000}"/>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92" name="n_3aveValue【福祉施設】&#10;有形固定資産減価償却率">
          <a:extLst>
            <a:ext uri="{FF2B5EF4-FFF2-40B4-BE49-F238E27FC236}">
              <a16:creationId xmlns:a16="http://schemas.microsoft.com/office/drawing/2014/main" id="{00000000-0008-0000-0F00-0000C0000000}"/>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00000000-0008-0000-0F00-0000C7000000}"/>
            </a:ext>
          </a:extLst>
        </xdr:cNvPr>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91802</xdr:rowOff>
    </xdr:from>
    <xdr:to>
      <xdr:col>20</xdr:col>
      <xdr:colOff>38100</xdr:colOff>
      <xdr:row>81</xdr:row>
      <xdr:rowOff>21952</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3746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142602</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flipV="1">
          <a:off x="3797300" y="1383411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117929</xdr:rowOff>
    </xdr:from>
    <xdr:to>
      <xdr:col>15</xdr:col>
      <xdr:colOff>101600</xdr:colOff>
      <xdr:row>81</xdr:row>
      <xdr:rowOff>48079</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2857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142602</xdr:rowOff>
    </xdr:from>
    <xdr:to>
      <xdr:col>19</xdr:col>
      <xdr:colOff>177800</xdr:colOff>
      <xdr:row>80</xdr:row>
      <xdr:rowOff>168729</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2908300" y="138586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168729</xdr:rowOff>
    </xdr:from>
    <xdr:to>
      <xdr:col>15</xdr:col>
      <xdr:colOff>50800</xdr:colOff>
      <xdr:row>82</xdr:row>
      <xdr:rowOff>152400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2019300" y="13884729"/>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38479</xdr:rowOff>
    </xdr:from>
    <xdr:ext cx="405111" cy="259045"/>
    <xdr:sp macro="" textlink="">
      <xdr:nvSpPr>
        <xdr:cNvPr id="206" name="n_1mainValue【福祉施設】&#10;有形固定資産減価償却率">
          <a:extLst>
            <a:ext uri="{FF2B5EF4-FFF2-40B4-BE49-F238E27FC236}">
              <a16:creationId xmlns:a16="http://schemas.microsoft.com/office/drawing/2014/main" id="{00000000-0008-0000-0F00-0000CE000000}"/>
            </a:ext>
          </a:extLst>
        </xdr:cNvPr>
        <xdr:cNvSpPr txBox="1"/>
      </xdr:nvSpPr>
      <xdr:spPr>
        <a:xfrm>
          <a:off x="35820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207" name="n_2mainValue【福祉施設】&#10;有形固定資産減価償却率">
          <a:extLst>
            <a:ext uri="{FF2B5EF4-FFF2-40B4-BE49-F238E27FC236}">
              <a16:creationId xmlns:a16="http://schemas.microsoft.com/office/drawing/2014/main" id="{00000000-0008-0000-0F00-0000CF000000}"/>
            </a:ext>
          </a:extLst>
        </xdr:cNvPr>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208" name="n_3mainValue【福祉施設】&#10;有形固定資産減価償却率">
          <a:extLst>
            <a:ext uri="{FF2B5EF4-FFF2-40B4-BE49-F238E27FC236}">
              <a16:creationId xmlns:a16="http://schemas.microsoft.com/office/drawing/2014/main" id="{00000000-0008-0000-0F00-0000D0000000}"/>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00000000-0008-0000-0F00-0000E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33" name="【福祉施設】&#10;一人当たり面積最小値テキスト">
          <a:extLst>
            <a:ext uri="{FF2B5EF4-FFF2-40B4-BE49-F238E27FC236}">
              <a16:creationId xmlns:a16="http://schemas.microsoft.com/office/drawing/2014/main" id="{00000000-0008-0000-0F00-0000E900000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35" name="【福祉施設】&#10;一人当たり面積最大値テキスト">
          <a:extLst>
            <a:ext uri="{FF2B5EF4-FFF2-40B4-BE49-F238E27FC236}">
              <a16:creationId xmlns:a16="http://schemas.microsoft.com/office/drawing/2014/main" id="{00000000-0008-0000-0F00-0000EB000000}"/>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237" name="【福祉施設】&#10;一人当たり面積平均値テキスト">
          <a:extLst>
            <a:ext uri="{FF2B5EF4-FFF2-40B4-BE49-F238E27FC236}">
              <a16:creationId xmlns:a16="http://schemas.microsoft.com/office/drawing/2014/main" id="{00000000-0008-0000-0F00-0000ED000000}"/>
            </a:ext>
          </a:extLst>
        </xdr:cNvPr>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40" name="n_1aveValue【福祉施設】&#10;一人当たり面積">
          <a:extLst>
            <a:ext uri="{FF2B5EF4-FFF2-40B4-BE49-F238E27FC236}">
              <a16:creationId xmlns:a16="http://schemas.microsoft.com/office/drawing/2014/main" id="{00000000-0008-0000-0F00-0000F0000000}"/>
            </a:ext>
          </a:extLst>
        </xdr:cNvPr>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42" name="n_2aveValue【福祉施設】&#10;一人当たり面積">
          <a:extLst>
            <a:ext uri="{FF2B5EF4-FFF2-40B4-BE49-F238E27FC236}">
              <a16:creationId xmlns:a16="http://schemas.microsoft.com/office/drawing/2014/main" id="{00000000-0008-0000-0F00-0000F2000000}"/>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8637</xdr:rowOff>
    </xdr:from>
    <xdr:to>
      <xdr:col>41</xdr:col>
      <xdr:colOff>101600</xdr:colOff>
      <xdr:row>84</xdr:row>
      <xdr:rowOff>110237</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126764</xdr:rowOff>
    </xdr:from>
    <xdr:ext cx="469744" cy="259045"/>
    <xdr:sp macro="" textlink="">
      <xdr:nvSpPr>
        <xdr:cNvPr id="244" name="n_3aveValue【福祉施設】&#10;一人当たり面積">
          <a:extLst>
            <a:ext uri="{FF2B5EF4-FFF2-40B4-BE49-F238E27FC236}">
              <a16:creationId xmlns:a16="http://schemas.microsoft.com/office/drawing/2014/main" id="{00000000-0008-0000-0F00-0000F4000000}"/>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132462</xdr:rowOff>
    </xdr:from>
    <xdr:to>
      <xdr:col>55</xdr:col>
      <xdr:colOff>50800</xdr:colOff>
      <xdr:row>86</xdr:row>
      <xdr:rowOff>62612</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47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47389</xdr:rowOff>
    </xdr:from>
    <xdr:ext cx="469744" cy="259045"/>
    <xdr:sp macro="" textlink="">
      <xdr:nvSpPr>
        <xdr:cNvPr id="251" name="【福祉施設】&#10;一人当たり面積該当値テキスト">
          <a:extLst>
            <a:ext uri="{FF2B5EF4-FFF2-40B4-BE49-F238E27FC236}">
              <a16:creationId xmlns:a16="http://schemas.microsoft.com/office/drawing/2014/main" id="{00000000-0008-0000-0F00-0000FB000000}"/>
            </a:ext>
          </a:extLst>
        </xdr:cNvPr>
        <xdr:cNvSpPr txBox="1"/>
      </xdr:nvSpPr>
      <xdr:spPr>
        <a:xfrm>
          <a:off x="10515600" y="146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135128</xdr:rowOff>
    </xdr:from>
    <xdr:to>
      <xdr:col>50</xdr:col>
      <xdr:colOff>165100</xdr:colOff>
      <xdr:row>86</xdr:row>
      <xdr:rowOff>65278</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47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11812</xdr:rowOff>
    </xdr:from>
    <xdr:to>
      <xdr:col>55</xdr:col>
      <xdr:colOff>0</xdr:colOff>
      <xdr:row>86</xdr:row>
      <xdr:rowOff>14478</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9639300" y="14756512"/>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138937</xdr:rowOff>
    </xdr:from>
    <xdr:to>
      <xdr:col>46</xdr:col>
      <xdr:colOff>38100</xdr:colOff>
      <xdr:row>86</xdr:row>
      <xdr:rowOff>69087</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47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14478</xdr:rowOff>
    </xdr:from>
    <xdr:to>
      <xdr:col>50</xdr:col>
      <xdr:colOff>114300</xdr:colOff>
      <xdr:row>86</xdr:row>
      <xdr:rowOff>18287</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8750300" y="1475917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156845</xdr:rowOff>
    </xdr:from>
    <xdr:to>
      <xdr:col>41</xdr:col>
      <xdr:colOff>101600</xdr:colOff>
      <xdr:row>85</xdr:row>
      <xdr:rowOff>86995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36195</xdr:rowOff>
    </xdr:from>
    <xdr:to>
      <xdr:col>45</xdr:col>
      <xdr:colOff>177800</xdr:colOff>
      <xdr:row>86</xdr:row>
      <xdr:rowOff>18287</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861300" y="14609445"/>
          <a:ext cx="889000" cy="15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56405</xdr:rowOff>
    </xdr:from>
    <xdr:ext cx="469744" cy="259045"/>
    <xdr:sp macro="" textlink="">
      <xdr:nvSpPr>
        <xdr:cNvPr id="258" name="n_1mainValue【福祉施設】&#10;一人当たり面積">
          <a:extLst>
            <a:ext uri="{FF2B5EF4-FFF2-40B4-BE49-F238E27FC236}">
              <a16:creationId xmlns:a16="http://schemas.microsoft.com/office/drawing/2014/main" id="{00000000-0008-0000-0F00-000002010000}"/>
            </a:ext>
          </a:extLst>
        </xdr:cNvPr>
        <xdr:cNvSpPr txBox="1"/>
      </xdr:nvSpPr>
      <xdr:spPr>
        <a:xfrm>
          <a:off x="9391727" y="148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60214</xdr:rowOff>
    </xdr:from>
    <xdr:ext cx="469744" cy="259045"/>
    <xdr:sp macro="" textlink="">
      <xdr:nvSpPr>
        <xdr:cNvPr id="259" name="n_2mainValue【福祉施設】&#10;一人当たり面積">
          <a:extLst>
            <a:ext uri="{FF2B5EF4-FFF2-40B4-BE49-F238E27FC236}">
              <a16:creationId xmlns:a16="http://schemas.microsoft.com/office/drawing/2014/main" id="{00000000-0008-0000-0F00-000003010000}"/>
            </a:ext>
          </a:extLst>
        </xdr:cNvPr>
        <xdr:cNvSpPr txBox="1"/>
      </xdr:nvSpPr>
      <xdr:spPr>
        <a:xfrm>
          <a:off x="8515427" y="1480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78122</xdr:rowOff>
    </xdr:from>
    <xdr:ext cx="469744" cy="259045"/>
    <xdr:sp macro="" textlink="">
      <xdr:nvSpPr>
        <xdr:cNvPr id="260" name="n_3mainValue【福祉施設】&#10;一人当たり面積">
          <a:extLst>
            <a:ext uri="{FF2B5EF4-FFF2-40B4-BE49-F238E27FC236}">
              <a16:creationId xmlns:a16="http://schemas.microsoft.com/office/drawing/2014/main" id="{00000000-0008-0000-0F00-000004010000}"/>
            </a:ext>
          </a:extLst>
        </xdr:cNvPr>
        <xdr:cNvSpPr txBox="1"/>
      </xdr:nvSpPr>
      <xdr:spPr>
        <a:xfrm>
          <a:off x="7626427" y="146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a:extLst>
            <a:ext uri="{FF2B5EF4-FFF2-40B4-BE49-F238E27FC236}">
              <a16:creationId xmlns:a16="http://schemas.microsoft.com/office/drawing/2014/main" id="{00000000-0008-0000-0F00-00002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03" name="【一般廃棄物処理施設】&#10;有形固定資産減価償却率最小値テキスト">
          <a:extLst>
            <a:ext uri="{FF2B5EF4-FFF2-40B4-BE49-F238E27FC236}">
              <a16:creationId xmlns:a16="http://schemas.microsoft.com/office/drawing/2014/main" id="{00000000-0008-0000-0F00-00002F010000}"/>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5" name="【一般廃棄物処理施設】&#10;有形固定資産減価償却率最大値テキスト">
          <a:extLst>
            <a:ext uri="{FF2B5EF4-FFF2-40B4-BE49-F238E27FC236}">
              <a16:creationId xmlns:a16="http://schemas.microsoft.com/office/drawing/2014/main" id="{00000000-0008-0000-0F00-00003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07" name="【一般廃棄物処理施設】&#10;有形固定資産減価償却率平均値テキスト">
          <a:extLst>
            <a:ext uri="{FF2B5EF4-FFF2-40B4-BE49-F238E27FC236}">
              <a16:creationId xmlns:a16="http://schemas.microsoft.com/office/drawing/2014/main" id="{00000000-0008-0000-0F00-000033010000}"/>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310" name="n_1aveValue【一般廃棄物処理施設】&#10;有形固定資産減価償却率">
          <a:extLst>
            <a:ext uri="{FF2B5EF4-FFF2-40B4-BE49-F238E27FC236}">
              <a16:creationId xmlns:a16="http://schemas.microsoft.com/office/drawing/2014/main" id="{00000000-0008-0000-0F00-000036010000}"/>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165480</xdr:rowOff>
    </xdr:from>
    <xdr:ext cx="405111" cy="259045"/>
    <xdr:sp macro="" textlink="">
      <xdr:nvSpPr>
        <xdr:cNvPr id="312" name="n_2aveValue【一般廃棄物処理施設】&#10;有形固定資産減価償却率">
          <a:extLst>
            <a:ext uri="{FF2B5EF4-FFF2-40B4-BE49-F238E27FC236}">
              <a16:creationId xmlns:a16="http://schemas.microsoft.com/office/drawing/2014/main" id="{00000000-0008-0000-0F00-000038010000}"/>
            </a:ext>
          </a:extLst>
        </xdr:cNvPr>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314" name="n_3aveValue【一般廃棄物処理施設】&#10;有形固定資産減価償却率">
          <a:extLst>
            <a:ext uri="{FF2B5EF4-FFF2-40B4-BE49-F238E27FC236}">
              <a16:creationId xmlns:a16="http://schemas.microsoft.com/office/drawing/2014/main" id="{00000000-0008-0000-0F00-00003A010000}"/>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xdr:rowOff>
    </xdr:from>
    <xdr:to>
      <xdr:col>85</xdr:col>
      <xdr:colOff>177800</xdr:colOff>
      <xdr:row>35</xdr:row>
      <xdr:rowOff>102507</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6268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23784</xdr:rowOff>
    </xdr:from>
    <xdr:ext cx="405111" cy="259045"/>
    <xdr:sp macro="" textlink="">
      <xdr:nvSpPr>
        <xdr:cNvPr id="321" name="【一般廃棄物処理施設】&#10;有形固定資産減価償却率該当値テキスト">
          <a:extLst>
            <a:ext uri="{FF2B5EF4-FFF2-40B4-BE49-F238E27FC236}">
              <a16:creationId xmlns:a16="http://schemas.microsoft.com/office/drawing/2014/main" id="{00000000-0008-0000-0F00-000041010000}"/>
            </a:ext>
          </a:extLst>
        </xdr:cNvPr>
        <xdr:cNvSpPr txBox="1"/>
      </xdr:nvSpPr>
      <xdr:spPr>
        <a:xfrm>
          <a:off x="16357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22134</xdr:rowOff>
    </xdr:from>
    <xdr:to>
      <xdr:col>81</xdr:col>
      <xdr:colOff>101600</xdr:colOff>
      <xdr:row>35</xdr:row>
      <xdr:rowOff>123734</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5430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72934</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15481300" y="60524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56424</xdr:rowOff>
    </xdr:from>
    <xdr:to>
      <xdr:col>76</xdr:col>
      <xdr:colOff>165100</xdr:colOff>
      <xdr:row>35</xdr:row>
      <xdr:rowOff>158024</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4541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72934</xdr:rowOff>
    </xdr:from>
    <xdr:to>
      <xdr:col>81</xdr:col>
      <xdr:colOff>50800</xdr:colOff>
      <xdr:row>35</xdr:row>
      <xdr:rowOff>107224</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14592300" y="60736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140261</xdr:rowOff>
    </xdr:from>
    <xdr:ext cx="405111" cy="259045"/>
    <xdr:sp macro="" textlink="">
      <xdr:nvSpPr>
        <xdr:cNvPr id="326" name="n_1mainValue【一般廃棄物処理施設】&#10;有形固定資産減価償却率">
          <a:extLst>
            <a:ext uri="{FF2B5EF4-FFF2-40B4-BE49-F238E27FC236}">
              <a16:creationId xmlns:a16="http://schemas.microsoft.com/office/drawing/2014/main" id="{00000000-0008-0000-0F00-000046010000}"/>
            </a:ext>
          </a:extLst>
        </xdr:cNvPr>
        <xdr:cNvSpPr txBox="1"/>
      </xdr:nvSpPr>
      <xdr:spPr>
        <a:xfrm>
          <a:off x="152660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3101</xdr:rowOff>
    </xdr:from>
    <xdr:ext cx="405111" cy="259045"/>
    <xdr:sp macro="" textlink="">
      <xdr:nvSpPr>
        <xdr:cNvPr id="327" name="n_2mainValue【一般廃棄物処理施設】&#10;有形固定資産減価償却率">
          <a:extLst>
            <a:ext uri="{FF2B5EF4-FFF2-40B4-BE49-F238E27FC236}">
              <a16:creationId xmlns:a16="http://schemas.microsoft.com/office/drawing/2014/main" id="{00000000-0008-0000-0F00-000047010000}"/>
            </a:ext>
          </a:extLst>
        </xdr:cNvPr>
        <xdr:cNvSpPr txBox="1"/>
      </xdr:nvSpPr>
      <xdr:spPr>
        <a:xfrm>
          <a:off x="14389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a:extLst>
            <a:ext uri="{FF2B5EF4-FFF2-40B4-BE49-F238E27FC236}">
              <a16:creationId xmlns:a16="http://schemas.microsoft.com/office/drawing/2014/main" id="{00000000-0008-0000-0F00-00006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54" name="【一般廃棄物処理施設】&#10;一人当たり有形固定資産（償却資産）額最小値テキスト">
          <a:extLst>
            <a:ext uri="{FF2B5EF4-FFF2-40B4-BE49-F238E27FC236}">
              <a16:creationId xmlns:a16="http://schemas.microsoft.com/office/drawing/2014/main" id="{00000000-0008-0000-0F00-000062010000}"/>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56" name="【一般廃棄物処理施設】&#10;一人当たり有形固定資産（償却資産）額最大値テキスト">
          <a:extLst>
            <a:ext uri="{FF2B5EF4-FFF2-40B4-BE49-F238E27FC236}">
              <a16:creationId xmlns:a16="http://schemas.microsoft.com/office/drawing/2014/main" id="{00000000-0008-0000-0F00-000064010000}"/>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358" name="【一般廃棄物処理施設】&#10;一人当たり有形固定資産（償却資産）額平均値テキスト">
          <a:extLst>
            <a:ext uri="{FF2B5EF4-FFF2-40B4-BE49-F238E27FC236}">
              <a16:creationId xmlns:a16="http://schemas.microsoft.com/office/drawing/2014/main" id="{00000000-0008-0000-0F00-000066010000}"/>
            </a:ext>
          </a:extLst>
        </xdr:cNvPr>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361" name="n_1aveValue【一般廃棄物処理施設】&#10;一人当たり有形固定資産（償却資産）額">
          <a:extLst>
            <a:ext uri="{FF2B5EF4-FFF2-40B4-BE49-F238E27FC236}">
              <a16:creationId xmlns:a16="http://schemas.microsoft.com/office/drawing/2014/main" id="{00000000-0008-0000-0F00-000069010000}"/>
            </a:ext>
          </a:extLst>
        </xdr:cNvPr>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363" name="n_2aveValue【一般廃棄物処理施設】&#10;一人当たり有形固定資産（償却資産）額">
          <a:extLst>
            <a:ext uri="{FF2B5EF4-FFF2-40B4-BE49-F238E27FC236}">
              <a16:creationId xmlns:a16="http://schemas.microsoft.com/office/drawing/2014/main" id="{00000000-0008-0000-0F00-00006B010000}"/>
            </a:ext>
          </a:extLst>
        </xdr:cNvPr>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169489</xdr:rowOff>
    </xdr:from>
    <xdr:to>
      <xdr:col>102</xdr:col>
      <xdr:colOff>165100</xdr:colOff>
      <xdr:row>41</xdr:row>
      <xdr:rowOff>99639</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19494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116166</xdr:rowOff>
    </xdr:from>
    <xdr:ext cx="599010" cy="259045"/>
    <xdr:sp macro="" textlink="">
      <xdr:nvSpPr>
        <xdr:cNvPr id="365" name="n_3aveValue【一般廃棄物処理施設】&#10;一人当たり有形固定資産（償却資産）額">
          <a:extLst>
            <a:ext uri="{FF2B5EF4-FFF2-40B4-BE49-F238E27FC236}">
              <a16:creationId xmlns:a16="http://schemas.microsoft.com/office/drawing/2014/main" id="{00000000-0008-0000-0F00-00006D010000}"/>
            </a:ext>
          </a:extLst>
        </xdr:cNvPr>
        <xdr:cNvSpPr txBox="1"/>
      </xdr:nvSpPr>
      <xdr:spPr>
        <a:xfrm>
          <a:off x="19245795" y="680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124192</xdr:rowOff>
    </xdr:from>
    <xdr:to>
      <xdr:col>116</xdr:col>
      <xdr:colOff>114300</xdr:colOff>
      <xdr:row>41</xdr:row>
      <xdr:rowOff>54342</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22110700" y="6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102619</xdr:rowOff>
    </xdr:from>
    <xdr:ext cx="599010" cy="259045"/>
    <xdr:sp macro="" textlink="">
      <xdr:nvSpPr>
        <xdr:cNvPr id="372" name="【一般廃棄物処理施設】&#10;一人当たり有形固定資産（償却資産）額該当値テキスト">
          <a:extLst>
            <a:ext uri="{FF2B5EF4-FFF2-40B4-BE49-F238E27FC236}">
              <a16:creationId xmlns:a16="http://schemas.microsoft.com/office/drawing/2014/main" id="{00000000-0008-0000-0F00-000074010000}"/>
            </a:ext>
          </a:extLst>
        </xdr:cNvPr>
        <xdr:cNvSpPr txBox="1"/>
      </xdr:nvSpPr>
      <xdr:spPr>
        <a:xfrm>
          <a:off x="22199600" y="696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133665</xdr:rowOff>
    </xdr:from>
    <xdr:to>
      <xdr:col>112</xdr:col>
      <xdr:colOff>38100</xdr:colOff>
      <xdr:row>41</xdr:row>
      <xdr:rowOff>63815</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21272500" y="69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3542</xdr:rowOff>
    </xdr:from>
    <xdr:to>
      <xdr:col>116</xdr:col>
      <xdr:colOff>63500</xdr:colOff>
      <xdr:row>41</xdr:row>
      <xdr:rowOff>13015</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21323300" y="7032992"/>
          <a:ext cx="8382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152264</xdr:rowOff>
    </xdr:from>
    <xdr:to>
      <xdr:col>107</xdr:col>
      <xdr:colOff>101600</xdr:colOff>
      <xdr:row>41</xdr:row>
      <xdr:rowOff>82414</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20383500" y="70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13015</xdr:rowOff>
    </xdr:from>
    <xdr:to>
      <xdr:col>111</xdr:col>
      <xdr:colOff>177800</xdr:colOff>
      <xdr:row>41</xdr:row>
      <xdr:rowOff>31614</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20434300" y="7042465"/>
          <a:ext cx="889000" cy="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80342</xdr:rowOff>
    </xdr:from>
    <xdr:ext cx="599010" cy="259045"/>
    <xdr:sp macro="" textlink="">
      <xdr:nvSpPr>
        <xdr:cNvPr id="377" name="n_1mainValue【一般廃棄物処理施設】&#10;一人当たり有形固定資産（償却資産）額">
          <a:extLst>
            <a:ext uri="{FF2B5EF4-FFF2-40B4-BE49-F238E27FC236}">
              <a16:creationId xmlns:a16="http://schemas.microsoft.com/office/drawing/2014/main" id="{00000000-0008-0000-0F00-000079010000}"/>
            </a:ext>
          </a:extLst>
        </xdr:cNvPr>
        <xdr:cNvSpPr txBox="1"/>
      </xdr:nvSpPr>
      <xdr:spPr>
        <a:xfrm>
          <a:off x="21011095" y="67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98941</xdr:rowOff>
    </xdr:from>
    <xdr:ext cx="599010" cy="259045"/>
    <xdr:sp macro="" textlink="">
      <xdr:nvSpPr>
        <xdr:cNvPr id="378" name="n_2mainValue【一般廃棄物処理施設】&#10;一人当たり有形固定資産（償却資産）額">
          <a:extLst>
            <a:ext uri="{FF2B5EF4-FFF2-40B4-BE49-F238E27FC236}">
              <a16:creationId xmlns:a16="http://schemas.microsoft.com/office/drawing/2014/main" id="{00000000-0008-0000-0F00-00007A010000}"/>
            </a:ext>
          </a:extLst>
        </xdr:cNvPr>
        <xdr:cNvSpPr txBox="1"/>
      </xdr:nvSpPr>
      <xdr:spPr>
        <a:xfrm>
          <a:off x="20134795" y="678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8" name="【消防施設】&#10;有形固定資産減価償却率グラフ枠">
          <a:extLst>
            <a:ext uri="{FF2B5EF4-FFF2-40B4-BE49-F238E27FC236}">
              <a16:creationId xmlns:a16="http://schemas.microsoft.com/office/drawing/2014/main" id="{00000000-0008-0000-0F00-0000A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20" name="【消防施設】&#10;有形固定資産減価償却率最小値テキスト">
          <a:extLst>
            <a:ext uri="{FF2B5EF4-FFF2-40B4-BE49-F238E27FC236}">
              <a16:creationId xmlns:a16="http://schemas.microsoft.com/office/drawing/2014/main" id="{00000000-0008-0000-0F00-0000A4010000}"/>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22" name="【消防施設】&#10;有形固定資産減価償却率最大値テキスト">
          <a:extLst>
            <a:ext uri="{FF2B5EF4-FFF2-40B4-BE49-F238E27FC236}">
              <a16:creationId xmlns:a16="http://schemas.microsoft.com/office/drawing/2014/main" id="{00000000-0008-0000-0F00-0000A6010000}"/>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24" name="【消防施設】&#10;有形固定資産減価償却率平均値テキスト">
          <a:extLst>
            <a:ext uri="{FF2B5EF4-FFF2-40B4-BE49-F238E27FC236}">
              <a16:creationId xmlns:a16="http://schemas.microsoft.com/office/drawing/2014/main" id="{00000000-0008-0000-0F00-0000A8010000}"/>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27" name="n_1aveValue【消防施設】&#10;有形固定資産減価償却率">
          <a:extLst>
            <a:ext uri="{FF2B5EF4-FFF2-40B4-BE49-F238E27FC236}">
              <a16:creationId xmlns:a16="http://schemas.microsoft.com/office/drawing/2014/main" id="{00000000-0008-0000-0F00-0000AB010000}"/>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429" name="n_2aveValue【消防施設】&#10;有形固定資産減価償却率">
          <a:extLst>
            <a:ext uri="{FF2B5EF4-FFF2-40B4-BE49-F238E27FC236}">
              <a16:creationId xmlns:a16="http://schemas.microsoft.com/office/drawing/2014/main" id="{00000000-0008-0000-0F00-0000AD010000}"/>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69214</xdr:rowOff>
    </xdr:from>
    <xdr:to>
      <xdr:col>72</xdr:col>
      <xdr:colOff>38100</xdr:colOff>
      <xdr:row>81</xdr:row>
      <xdr:rowOff>170814</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3652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15891</xdr:rowOff>
    </xdr:from>
    <xdr:ext cx="405111" cy="259045"/>
    <xdr:sp macro="" textlink="">
      <xdr:nvSpPr>
        <xdr:cNvPr id="431" name="n_3aveValue【消防施設】&#10;有形固定資産減価償却率">
          <a:extLst>
            <a:ext uri="{FF2B5EF4-FFF2-40B4-BE49-F238E27FC236}">
              <a16:creationId xmlns:a16="http://schemas.microsoft.com/office/drawing/2014/main" id="{00000000-0008-0000-0F00-0000AF010000}"/>
            </a:ext>
          </a:extLst>
        </xdr:cNvPr>
        <xdr:cNvSpPr txBox="1"/>
      </xdr:nvSpPr>
      <xdr:spPr>
        <a:xfrm>
          <a:off x="13500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109220</xdr:rowOff>
    </xdr:from>
    <xdr:to>
      <xdr:col>85</xdr:col>
      <xdr:colOff>177800</xdr:colOff>
      <xdr:row>79</xdr:row>
      <xdr:rowOff>39370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6268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24147</xdr:rowOff>
    </xdr:from>
    <xdr:ext cx="405111" cy="259045"/>
    <xdr:sp macro="" textlink="">
      <xdr:nvSpPr>
        <xdr:cNvPr id="438" name="【消防施設】&#10;有形固定資産減価償却率該当値テキスト">
          <a:extLst>
            <a:ext uri="{FF2B5EF4-FFF2-40B4-BE49-F238E27FC236}">
              <a16:creationId xmlns:a16="http://schemas.microsoft.com/office/drawing/2014/main" id="{00000000-0008-0000-0F00-0000B6010000}"/>
            </a:ext>
          </a:extLst>
        </xdr:cNvPr>
        <xdr:cNvSpPr txBox="1"/>
      </xdr:nvSpPr>
      <xdr:spPr>
        <a:xfrm>
          <a:off x="16357600" y="1339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130175</xdr:rowOff>
    </xdr:from>
    <xdr:to>
      <xdr:col>81</xdr:col>
      <xdr:colOff>101600</xdr:colOff>
      <xdr:row>79</xdr:row>
      <xdr:rowOff>60325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5430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160020</xdr:rowOff>
    </xdr:from>
    <xdr:to>
      <xdr:col>85</xdr:col>
      <xdr:colOff>127000</xdr:colOff>
      <xdr:row>79</xdr:row>
      <xdr:rowOff>9525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15481300" y="135331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151130</xdr:rowOff>
    </xdr:from>
    <xdr:to>
      <xdr:col>76</xdr:col>
      <xdr:colOff>165100</xdr:colOff>
      <xdr:row>79</xdr:row>
      <xdr:rowOff>81280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4541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xdr:rowOff>
    </xdr:from>
    <xdr:to>
      <xdr:col>81</xdr:col>
      <xdr:colOff>50800</xdr:colOff>
      <xdr:row>79</xdr:row>
      <xdr:rowOff>30480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4592300" y="135540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76852</xdr:rowOff>
    </xdr:from>
    <xdr:ext cx="405111" cy="259045"/>
    <xdr:sp macro="" textlink="">
      <xdr:nvSpPr>
        <xdr:cNvPr id="443" name="n_1mainValue【消防施設】&#10;有形固定資産減価償却率">
          <a:extLst>
            <a:ext uri="{FF2B5EF4-FFF2-40B4-BE49-F238E27FC236}">
              <a16:creationId xmlns:a16="http://schemas.microsoft.com/office/drawing/2014/main" id="{00000000-0008-0000-0F00-0000BB010000}"/>
            </a:ext>
          </a:extLst>
        </xdr:cNvPr>
        <xdr:cNvSpPr txBox="1"/>
      </xdr:nvSpPr>
      <xdr:spPr>
        <a:xfrm>
          <a:off x="152660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97807</xdr:rowOff>
    </xdr:from>
    <xdr:ext cx="405111" cy="259045"/>
    <xdr:sp macro="" textlink="">
      <xdr:nvSpPr>
        <xdr:cNvPr id="444" name="n_2mainValue【消防施設】&#10;有形固定資産減価償却率">
          <a:extLst>
            <a:ext uri="{FF2B5EF4-FFF2-40B4-BE49-F238E27FC236}">
              <a16:creationId xmlns:a16="http://schemas.microsoft.com/office/drawing/2014/main" id="{00000000-0008-0000-0F00-0000BC010000}"/>
            </a:ext>
          </a:extLst>
        </xdr:cNvPr>
        <xdr:cNvSpPr txBox="1"/>
      </xdr:nvSpPr>
      <xdr:spPr>
        <a:xfrm>
          <a:off x="14389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a:extLst>
            <a:ext uri="{FF2B5EF4-FFF2-40B4-BE49-F238E27FC236}">
              <a16:creationId xmlns:a16="http://schemas.microsoft.com/office/drawing/2014/main" id="{00000000-0008-0000-0F00-0000D1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67" name="【消防施設】&#10;一人当たり面積最小値テキスト">
          <a:extLst>
            <a:ext uri="{FF2B5EF4-FFF2-40B4-BE49-F238E27FC236}">
              <a16:creationId xmlns:a16="http://schemas.microsoft.com/office/drawing/2014/main" id="{00000000-0008-0000-0F00-0000D3010000}"/>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69" name="【消防施設】&#10;一人当たり面積最大値テキスト">
          <a:extLst>
            <a:ext uri="{FF2B5EF4-FFF2-40B4-BE49-F238E27FC236}">
              <a16:creationId xmlns:a16="http://schemas.microsoft.com/office/drawing/2014/main" id="{00000000-0008-0000-0F00-0000D5010000}"/>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471" name="【消防施設】&#10;一人当たり面積平均値テキスト">
          <a:extLst>
            <a:ext uri="{FF2B5EF4-FFF2-40B4-BE49-F238E27FC236}">
              <a16:creationId xmlns:a16="http://schemas.microsoft.com/office/drawing/2014/main" id="{00000000-0008-0000-0F00-0000D7010000}"/>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474" name="n_1aveValue【消防施設】&#10;一人当たり面積">
          <a:extLst>
            <a:ext uri="{FF2B5EF4-FFF2-40B4-BE49-F238E27FC236}">
              <a16:creationId xmlns:a16="http://schemas.microsoft.com/office/drawing/2014/main" id="{00000000-0008-0000-0F00-0000DA010000}"/>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476" name="n_2aveValue【消防施設】&#10;一人当たり面積">
          <a:extLst>
            <a:ext uri="{FF2B5EF4-FFF2-40B4-BE49-F238E27FC236}">
              <a16:creationId xmlns:a16="http://schemas.microsoft.com/office/drawing/2014/main" id="{00000000-0008-0000-0F00-0000DC010000}"/>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478" name="n_3aveValue【消防施設】&#10;一人当たり面積">
          <a:extLst>
            <a:ext uri="{FF2B5EF4-FFF2-40B4-BE49-F238E27FC236}">
              <a16:creationId xmlns:a16="http://schemas.microsoft.com/office/drawing/2014/main" id="{00000000-0008-0000-0F00-0000DE010000}"/>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112344</xdr:rowOff>
    </xdr:from>
    <xdr:to>
      <xdr:col>116</xdr:col>
      <xdr:colOff>114300</xdr:colOff>
      <xdr:row>86</xdr:row>
      <xdr:rowOff>42494</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221107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485" name="【消防施設】&#10;一人当たり面積該当値テキスト">
          <a:extLst>
            <a:ext uri="{FF2B5EF4-FFF2-40B4-BE49-F238E27FC236}">
              <a16:creationId xmlns:a16="http://schemas.microsoft.com/office/drawing/2014/main" id="{00000000-0008-0000-0F00-0000E5010000}"/>
            </a:ext>
          </a:extLst>
        </xdr:cNvPr>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113716</xdr:rowOff>
    </xdr:from>
    <xdr:to>
      <xdr:col>112</xdr:col>
      <xdr:colOff>38100</xdr:colOff>
      <xdr:row>86</xdr:row>
      <xdr:rowOff>43866</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21272500" y="146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163144</xdr:rowOff>
    </xdr:from>
    <xdr:to>
      <xdr:col>116</xdr:col>
      <xdr:colOff>63500</xdr:colOff>
      <xdr:row>85</xdr:row>
      <xdr:rowOff>164516</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21323300" y="1473639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33249</xdr:rowOff>
    </xdr:from>
    <xdr:to>
      <xdr:col>107</xdr:col>
      <xdr:colOff>101600</xdr:colOff>
      <xdr:row>84</xdr:row>
      <xdr:rowOff>134849</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20383500" y="1443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84049</xdr:rowOff>
    </xdr:from>
    <xdr:to>
      <xdr:col>111</xdr:col>
      <xdr:colOff>177800</xdr:colOff>
      <xdr:row>85</xdr:row>
      <xdr:rowOff>164516</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20434300" y="14485849"/>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34993</xdr:rowOff>
    </xdr:from>
    <xdr:ext cx="469744" cy="259045"/>
    <xdr:sp macro="" textlink="">
      <xdr:nvSpPr>
        <xdr:cNvPr id="490" name="n_1mainValue【消防施設】&#10;一人当たり面積">
          <a:extLst>
            <a:ext uri="{FF2B5EF4-FFF2-40B4-BE49-F238E27FC236}">
              <a16:creationId xmlns:a16="http://schemas.microsoft.com/office/drawing/2014/main" id="{00000000-0008-0000-0F00-0000EA010000}"/>
            </a:ext>
          </a:extLst>
        </xdr:cNvPr>
        <xdr:cNvSpPr txBox="1"/>
      </xdr:nvSpPr>
      <xdr:spPr>
        <a:xfrm>
          <a:off x="21075727" y="147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151376</xdr:rowOff>
    </xdr:from>
    <xdr:ext cx="469744" cy="259045"/>
    <xdr:sp macro="" textlink="">
      <xdr:nvSpPr>
        <xdr:cNvPr id="491" name="n_2mainValue【消防施設】&#10;一人当たり面積">
          <a:extLst>
            <a:ext uri="{FF2B5EF4-FFF2-40B4-BE49-F238E27FC236}">
              <a16:creationId xmlns:a16="http://schemas.microsoft.com/office/drawing/2014/main" id="{00000000-0008-0000-0F00-0000EB010000}"/>
            </a:ext>
          </a:extLst>
        </xdr:cNvPr>
        <xdr:cNvSpPr txBox="1"/>
      </xdr:nvSpPr>
      <xdr:spPr>
        <a:xfrm>
          <a:off x="20199427" y="1421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6" name="【庁舎】&#10;有形固定資産減価償却率グラフ枠">
          <a:extLst>
            <a:ext uri="{FF2B5EF4-FFF2-40B4-BE49-F238E27FC236}">
              <a16:creationId xmlns:a16="http://schemas.microsoft.com/office/drawing/2014/main" id="{00000000-0008-0000-0F00-00000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18" name="【庁舎】&#10;有形固定資産減価償却率最小値テキスト">
          <a:extLst>
            <a:ext uri="{FF2B5EF4-FFF2-40B4-BE49-F238E27FC236}">
              <a16:creationId xmlns:a16="http://schemas.microsoft.com/office/drawing/2014/main" id="{00000000-0008-0000-0F00-00000602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0" name="【庁舎】&#10;有形固定資産減価償却率最大値テキスト">
          <a:extLst>
            <a:ext uri="{FF2B5EF4-FFF2-40B4-BE49-F238E27FC236}">
              <a16:creationId xmlns:a16="http://schemas.microsoft.com/office/drawing/2014/main" id="{00000000-0008-0000-0F00-00000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22" name="【庁舎】&#10;有形固定資産減価償却率平均値テキスト">
          <a:extLst>
            <a:ext uri="{FF2B5EF4-FFF2-40B4-BE49-F238E27FC236}">
              <a16:creationId xmlns:a16="http://schemas.microsoft.com/office/drawing/2014/main" id="{00000000-0008-0000-0F00-00000A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525" name="n_1aveValue【庁舎】&#10;有形固定資産減価償却率">
          <a:extLst>
            <a:ext uri="{FF2B5EF4-FFF2-40B4-BE49-F238E27FC236}">
              <a16:creationId xmlns:a16="http://schemas.microsoft.com/office/drawing/2014/main" id="{00000000-0008-0000-0F00-00000D020000}"/>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527" name="n_2aveValue【庁舎】&#10;有形固定資産減価償却率">
          <a:extLst>
            <a:ext uri="{FF2B5EF4-FFF2-40B4-BE49-F238E27FC236}">
              <a16:creationId xmlns:a16="http://schemas.microsoft.com/office/drawing/2014/main" id="{00000000-0008-0000-0F00-00000F020000}"/>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529" name="n_3aveValue【庁舎】&#10;有形固定資産減価償却率">
          <a:extLst>
            <a:ext uri="{FF2B5EF4-FFF2-40B4-BE49-F238E27FC236}">
              <a16:creationId xmlns:a16="http://schemas.microsoft.com/office/drawing/2014/main" id="{00000000-0008-0000-0F00-000011020000}"/>
            </a:ext>
          </a:extLst>
        </xdr:cNvPr>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5806</xdr:rowOff>
    </xdr:from>
    <xdr:to>
      <xdr:col>85</xdr:col>
      <xdr:colOff>177800</xdr:colOff>
      <xdr:row>100</xdr:row>
      <xdr:rowOff>107406</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92183</xdr:rowOff>
    </xdr:from>
    <xdr:ext cx="405111" cy="259045"/>
    <xdr:sp macro="" textlink="">
      <xdr:nvSpPr>
        <xdr:cNvPr id="536" name="【庁舎】&#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1706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xdr:rowOff>
    </xdr:from>
    <xdr:to>
      <xdr:col>81</xdr:col>
      <xdr:colOff>101600</xdr:colOff>
      <xdr:row>100</xdr:row>
      <xdr:rowOff>113937</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56606</xdr:rowOff>
    </xdr:from>
    <xdr:to>
      <xdr:col>85</xdr:col>
      <xdr:colOff>127000</xdr:colOff>
      <xdr:row>100</xdr:row>
      <xdr:rowOff>63137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5481300" y="172016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xdr:rowOff>
    </xdr:from>
    <xdr:to>
      <xdr:col>76</xdr:col>
      <xdr:colOff>165100</xdr:colOff>
      <xdr:row>100</xdr:row>
      <xdr:rowOff>115570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63137</xdr:rowOff>
    </xdr:from>
    <xdr:to>
      <xdr:col>81</xdr:col>
      <xdr:colOff>50800</xdr:colOff>
      <xdr:row>100</xdr:row>
      <xdr:rowOff>64770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4592300" y="172081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27032</xdr:rowOff>
    </xdr:from>
    <xdr:to>
      <xdr:col>72</xdr:col>
      <xdr:colOff>38100</xdr:colOff>
      <xdr:row>100</xdr:row>
      <xdr:rowOff>128632</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64770</xdr:rowOff>
    </xdr:from>
    <xdr:to>
      <xdr:col>76</xdr:col>
      <xdr:colOff>114300</xdr:colOff>
      <xdr:row>100</xdr:row>
      <xdr:rowOff>77832</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3703300" y="172097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130464</xdr:rowOff>
    </xdr:from>
    <xdr:ext cx="405111" cy="259045"/>
    <xdr:sp macro="" textlink="">
      <xdr:nvSpPr>
        <xdr:cNvPr id="543" name="n_1mainValue【庁舎】&#10;有形固定資産減価償却率">
          <a:extLst>
            <a:ext uri="{FF2B5EF4-FFF2-40B4-BE49-F238E27FC236}">
              <a16:creationId xmlns:a16="http://schemas.microsoft.com/office/drawing/2014/main" id="{00000000-0008-0000-0F00-00001F020000}"/>
            </a:ext>
          </a:extLst>
        </xdr:cNvPr>
        <xdr:cNvSpPr txBox="1"/>
      </xdr:nvSpPr>
      <xdr:spPr>
        <a:xfrm>
          <a:off x="152660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132097</xdr:rowOff>
    </xdr:from>
    <xdr:ext cx="405111" cy="259045"/>
    <xdr:sp macro="" textlink="">
      <xdr:nvSpPr>
        <xdr:cNvPr id="544" name="n_2mainValue【庁舎】&#10;有形固定資産減価償却率">
          <a:extLst>
            <a:ext uri="{FF2B5EF4-FFF2-40B4-BE49-F238E27FC236}">
              <a16:creationId xmlns:a16="http://schemas.microsoft.com/office/drawing/2014/main" id="{00000000-0008-0000-0F00-000020020000}"/>
            </a:ext>
          </a:extLst>
        </xdr:cNvPr>
        <xdr:cNvSpPr txBox="1"/>
      </xdr:nvSpPr>
      <xdr:spPr>
        <a:xfrm>
          <a:off x="143897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145159</xdr:rowOff>
    </xdr:from>
    <xdr:ext cx="405111" cy="259045"/>
    <xdr:sp macro="" textlink="">
      <xdr:nvSpPr>
        <xdr:cNvPr id="545" name="n_3mainValue【庁舎】&#10;有形固定資産減価償却率">
          <a:extLst>
            <a:ext uri="{FF2B5EF4-FFF2-40B4-BE49-F238E27FC236}">
              <a16:creationId xmlns:a16="http://schemas.microsoft.com/office/drawing/2014/main" id="{00000000-0008-0000-0F00-000021020000}"/>
            </a:ext>
          </a:extLst>
        </xdr:cNvPr>
        <xdr:cNvSpPr txBox="1"/>
      </xdr:nvSpPr>
      <xdr:spPr>
        <a:xfrm>
          <a:off x="13500744" y="1694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庁舎】&#10;一人当たり面積グラフ枠">
          <a:extLst>
            <a:ext uri="{FF2B5EF4-FFF2-40B4-BE49-F238E27FC236}">
              <a16:creationId xmlns:a16="http://schemas.microsoft.com/office/drawing/2014/main" id="{00000000-0008-0000-0F00-00003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72" name="【庁舎】&#10;一人当たり面積最小値テキスト">
          <a:extLst>
            <a:ext uri="{FF2B5EF4-FFF2-40B4-BE49-F238E27FC236}">
              <a16:creationId xmlns:a16="http://schemas.microsoft.com/office/drawing/2014/main" id="{00000000-0008-0000-0F00-00003C020000}"/>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74" name="【庁舎】&#10;一人当たり面積最大値テキスト">
          <a:extLst>
            <a:ext uri="{FF2B5EF4-FFF2-40B4-BE49-F238E27FC236}">
              <a16:creationId xmlns:a16="http://schemas.microsoft.com/office/drawing/2014/main" id="{00000000-0008-0000-0F00-00003E020000}"/>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576" name="【庁舎】&#10;一人当たり面積平均値テキスト">
          <a:extLst>
            <a:ext uri="{FF2B5EF4-FFF2-40B4-BE49-F238E27FC236}">
              <a16:creationId xmlns:a16="http://schemas.microsoft.com/office/drawing/2014/main" id="{00000000-0008-0000-0F00-000040020000}"/>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579" name="n_1aveValue【庁舎】&#10;一人当たり面積">
          <a:extLst>
            <a:ext uri="{FF2B5EF4-FFF2-40B4-BE49-F238E27FC236}">
              <a16:creationId xmlns:a16="http://schemas.microsoft.com/office/drawing/2014/main" id="{00000000-0008-0000-0F00-000043020000}"/>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581" name="n_2aveValue【庁舎】&#10;一人当たり面積">
          <a:extLst>
            <a:ext uri="{FF2B5EF4-FFF2-40B4-BE49-F238E27FC236}">
              <a16:creationId xmlns:a16="http://schemas.microsoft.com/office/drawing/2014/main" id="{00000000-0008-0000-0F00-000045020000}"/>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35034</xdr:rowOff>
    </xdr:from>
    <xdr:to>
      <xdr:col>102</xdr:col>
      <xdr:colOff>165100</xdr:colOff>
      <xdr:row>108</xdr:row>
      <xdr:rowOff>136634</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1855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153161</xdr:rowOff>
    </xdr:from>
    <xdr:ext cx="469744" cy="259045"/>
    <xdr:sp macro="" textlink="">
      <xdr:nvSpPr>
        <xdr:cNvPr id="583" name="n_3aveValue【庁舎】&#10;一人当たり面積">
          <a:extLst>
            <a:ext uri="{FF2B5EF4-FFF2-40B4-BE49-F238E27FC236}">
              <a16:creationId xmlns:a16="http://schemas.microsoft.com/office/drawing/2014/main" id="{00000000-0008-0000-0F00-000047020000}"/>
            </a:ext>
          </a:extLst>
        </xdr:cNvPr>
        <xdr:cNvSpPr txBox="1"/>
      </xdr:nvSpPr>
      <xdr:spPr>
        <a:xfrm>
          <a:off x="19310427" y="1832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86305</xdr:rowOff>
    </xdr:from>
    <xdr:to>
      <xdr:col>116</xdr:col>
      <xdr:colOff>114300</xdr:colOff>
      <xdr:row>109</xdr:row>
      <xdr:rowOff>16455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186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1232</xdr:rowOff>
    </xdr:from>
    <xdr:ext cx="469744" cy="259045"/>
    <xdr:sp macro="" textlink="">
      <xdr:nvSpPr>
        <xdr:cNvPr id="590" name="【庁舎】&#10;一人当たり面積該当値テキスト">
          <a:extLst>
            <a:ext uri="{FF2B5EF4-FFF2-40B4-BE49-F238E27FC236}">
              <a16:creationId xmlns:a16="http://schemas.microsoft.com/office/drawing/2014/main" id="{00000000-0008-0000-0F00-00004E020000}"/>
            </a:ext>
          </a:extLst>
        </xdr:cNvPr>
        <xdr:cNvSpPr txBox="1"/>
      </xdr:nvSpPr>
      <xdr:spPr>
        <a:xfrm>
          <a:off x="22199600" y="185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88264</xdr:rowOff>
    </xdr:from>
    <xdr:to>
      <xdr:col>112</xdr:col>
      <xdr:colOff>38100</xdr:colOff>
      <xdr:row>109</xdr:row>
      <xdr:rowOff>18414</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186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137105</xdr:rowOff>
    </xdr:from>
    <xdr:to>
      <xdr:col>116</xdr:col>
      <xdr:colOff>63500</xdr:colOff>
      <xdr:row>108</xdr:row>
      <xdr:rowOff>139064</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1865370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90714</xdr:rowOff>
    </xdr:from>
    <xdr:to>
      <xdr:col>107</xdr:col>
      <xdr:colOff>101600</xdr:colOff>
      <xdr:row>109</xdr:row>
      <xdr:rowOff>20864</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139064</xdr:rowOff>
    </xdr:from>
    <xdr:to>
      <xdr:col>111</xdr:col>
      <xdr:colOff>177800</xdr:colOff>
      <xdr:row>108</xdr:row>
      <xdr:rowOff>141514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18655664"/>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91531</xdr:rowOff>
    </xdr:from>
    <xdr:to>
      <xdr:col>102</xdr:col>
      <xdr:colOff>165100</xdr:colOff>
      <xdr:row>109</xdr:row>
      <xdr:rowOff>21681</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186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141514</xdr:rowOff>
    </xdr:from>
    <xdr:to>
      <xdr:col>107</xdr:col>
      <xdr:colOff>50800</xdr:colOff>
      <xdr:row>108</xdr:row>
      <xdr:rowOff>142331</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1865811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9541</xdr:rowOff>
    </xdr:from>
    <xdr:ext cx="469744" cy="259045"/>
    <xdr:sp macro="" textlink="">
      <xdr:nvSpPr>
        <xdr:cNvPr id="597" name="n_1mainValue【庁舎】&#10;一人当たり面積">
          <a:extLst>
            <a:ext uri="{FF2B5EF4-FFF2-40B4-BE49-F238E27FC236}">
              <a16:creationId xmlns:a16="http://schemas.microsoft.com/office/drawing/2014/main" id="{00000000-0008-0000-0F00-000055020000}"/>
            </a:ext>
          </a:extLst>
        </xdr:cNvPr>
        <xdr:cNvSpPr txBox="1"/>
      </xdr:nvSpPr>
      <xdr:spPr>
        <a:xfrm>
          <a:off x="21075727" y="186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11991</xdr:rowOff>
    </xdr:from>
    <xdr:ext cx="469744" cy="259045"/>
    <xdr:sp macro="" textlink="">
      <xdr:nvSpPr>
        <xdr:cNvPr id="598" name="n_2mainValue【庁舎】&#10;一人当たり面積">
          <a:extLst>
            <a:ext uri="{FF2B5EF4-FFF2-40B4-BE49-F238E27FC236}">
              <a16:creationId xmlns:a16="http://schemas.microsoft.com/office/drawing/2014/main" id="{00000000-0008-0000-0F00-000056020000}"/>
            </a:ext>
          </a:extLst>
        </xdr:cNvPr>
        <xdr:cNvSpPr txBox="1"/>
      </xdr:nvSpPr>
      <xdr:spPr>
        <a:xfrm>
          <a:off x="20199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12808</xdr:rowOff>
    </xdr:from>
    <xdr:ext cx="469744" cy="259045"/>
    <xdr:sp macro="" textlink="">
      <xdr:nvSpPr>
        <xdr:cNvPr id="599" name="n_3mainValue【庁舎】&#10;一人当たり面積">
          <a:extLst>
            <a:ext uri="{FF2B5EF4-FFF2-40B4-BE49-F238E27FC236}">
              <a16:creationId xmlns:a16="http://schemas.microsoft.com/office/drawing/2014/main" id="{00000000-0008-0000-0F00-000057020000}"/>
            </a:ext>
          </a:extLst>
        </xdr:cNvPr>
        <xdr:cNvSpPr txBox="1"/>
      </xdr:nvSpPr>
      <xdr:spPr>
        <a:xfrm>
          <a:off x="19310427" y="1870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類似団体平均と比較して有形固定資産減価償却率が特に高くなっている施設は、体育館・プール、</a:t>
          </a:r>
          <a:r>
            <a:rPr lang="ja-JP" altLang="en-US" sz="1100">
              <a:solidFill>
                <a:sysClr val="windowText" lastClr="000000"/>
              </a:solidFill>
              <a:effectLst/>
              <a:latin typeface="+mn-lt"/>
              <a:ea typeface="+mn-ea"/>
              <a:cs typeface="+mn-cs"/>
            </a:rPr>
            <a:t>庁舎、</a:t>
          </a:r>
          <a:r>
            <a:rPr lang="ja-JP" altLang="ja-JP" sz="1100">
              <a:solidFill>
                <a:sysClr val="windowText" lastClr="000000"/>
              </a:solidFill>
              <a:effectLst/>
              <a:latin typeface="+mn-lt"/>
              <a:ea typeface="+mn-ea"/>
              <a:cs typeface="+mn-cs"/>
            </a:rPr>
            <a:t>消防施設である。</a:t>
          </a:r>
          <a:endParaRPr lang="ja-JP" altLang="ja-JP" sz="1100">
            <a:solidFill>
              <a:sysClr val="windowText" lastClr="000000"/>
            </a:solidFill>
            <a:effectLst/>
          </a:endParaRPr>
        </a:p>
        <a:p>
          <a:r>
            <a:rPr lang="ja-JP" altLang="ja-JP" sz="1100">
              <a:solidFill>
                <a:sysClr val="windowText" lastClr="000000"/>
              </a:solidFill>
              <a:effectLst/>
              <a:latin typeface="+mn-lt"/>
              <a:ea typeface="+mn-ea"/>
              <a:cs typeface="+mn-cs"/>
            </a:rPr>
            <a:t>体育館・プールについては、昭和</a:t>
          </a:r>
          <a:r>
            <a:rPr lang="en-US" altLang="ja-JP" sz="1100">
              <a:solidFill>
                <a:sysClr val="windowText" lastClr="000000"/>
              </a:solidFill>
              <a:effectLst/>
              <a:latin typeface="+mn-lt"/>
              <a:ea typeface="+mn-ea"/>
              <a:cs typeface="+mn-cs"/>
            </a:rPr>
            <a:t>53</a:t>
          </a:r>
          <a:r>
            <a:rPr lang="ja-JP" altLang="ja-JP" sz="1100">
              <a:solidFill>
                <a:sysClr val="windowText" lastClr="000000"/>
              </a:solidFill>
              <a:effectLst/>
              <a:latin typeface="+mn-lt"/>
              <a:ea typeface="+mn-ea"/>
              <a:cs typeface="+mn-cs"/>
            </a:rPr>
            <a:t>年に建設</a:t>
          </a:r>
          <a:r>
            <a:rPr lang="ja-JP" altLang="en-US" sz="1100">
              <a:solidFill>
                <a:sysClr val="windowText" lastClr="000000"/>
              </a:solidFill>
              <a:effectLst/>
              <a:latin typeface="+mn-lt"/>
              <a:ea typeface="+mn-ea"/>
              <a:cs typeface="+mn-cs"/>
            </a:rPr>
            <a:t>した</a:t>
          </a:r>
          <a:r>
            <a:rPr lang="ja-JP" altLang="ja-JP" sz="1100">
              <a:solidFill>
                <a:sysClr val="windowText" lastClr="000000"/>
              </a:solidFill>
              <a:effectLst/>
              <a:latin typeface="+mn-lt"/>
              <a:ea typeface="+mn-ea"/>
              <a:cs typeface="+mn-cs"/>
            </a:rPr>
            <a:t>藤里町民体育館が耐用年数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34</a:t>
          </a:r>
          <a:r>
            <a:rPr lang="ja-JP" altLang="ja-JP" sz="1100">
              <a:solidFill>
                <a:sysClr val="windowText" lastClr="000000"/>
              </a:solidFill>
              <a:effectLst/>
              <a:latin typeface="+mn-lt"/>
              <a:ea typeface="+mn-ea"/>
              <a:cs typeface="+mn-cs"/>
            </a:rPr>
            <a:t>年を経過、平成</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年に建設</a:t>
          </a:r>
          <a:r>
            <a:rPr lang="ja-JP" altLang="en-US" sz="1100">
              <a:solidFill>
                <a:sysClr val="windowText" lastClr="000000"/>
              </a:solidFill>
              <a:effectLst/>
              <a:latin typeface="+mn-lt"/>
              <a:ea typeface="+mn-ea"/>
              <a:cs typeface="+mn-cs"/>
            </a:rPr>
            <a:t>し</a:t>
          </a:r>
          <a:r>
            <a:rPr lang="ja-JP" altLang="ja-JP" sz="1100">
              <a:solidFill>
                <a:sysClr val="windowText" lastClr="000000"/>
              </a:solidFill>
              <a:effectLst/>
              <a:latin typeface="+mn-lt"/>
              <a:ea typeface="+mn-ea"/>
              <a:cs typeface="+mn-cs"/>
            </a:rPr>
            <a:t>た土床体育館が耐用年数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年を経過しているため、</a:t>
          </a:r>
          <a:r>
            <a:rPr lang="ja-JP" altLang="en-US" sz="1100">
              <a:solidFill>
                <a:sysClr val="windowText" lastClr="000000"/>
              </a:solidFill>
              <a:effectLst/>
              <a:latin typeface="+mn-lt"/>
              <a:ea typeface="+mn-ea"/>
              <a:cs typeface="+mn-cs"/>
            </a:rPr>
            <a:t>有形</a:t>
          </a:r>
          <a:r>
            <a:rPr lang="ja-JP" altLang="ja-JP" sz="1100">
              <a:solidFill>
                <a:sysClr val="windowText" lastClr="000000"/>
              </a:solidFill>
              <a:effectLst/>
              <a:latin typeface="+mn-lt"/>
              <a:ea typeface="+mn-ea"/>
              <a:cs typeface="+mn-cs"/>
            </a:rPr>
            <a:t>固定資産減価償却率が高くなっている。</a:t>
          </a:r>
          <a:r>
            <a:rPr lang="ja-JP" altLang="en-US" sz="1100">
              <a:solidFill>
                <a:sysClr val="windowText" lastClr="000000"/>
              </a:solidFill>
              <a:effectLst/>
              <a:latin typeface="+mn-lt"/>
              <a:ea typeface="+mn-ea"/>
              <a:cs typeface="+mn-cs"/>
            </a:rPr>
            <a:t>特に藤里町民体育館は住民利用の多い施設</a:t>
          </a:r>
          <a:r>
            <a:rPr lang="ja-JP" altLang="ja-JP" sz="1100">
              <a:solidFill>
                <a:sysClr val="windowText" lastClr="000000"/>
              </a:solidFill>
              <a:effectLst/>
              <a:latin typeface="+mn-lt"/>
              <a:ea typeface="+mn-ea"/>
              <a:cs typeface="+mn-cs"/>
            </a:rPr>
            <a:t>であるため、</a:t>
          </a:r>
          <a:r>
            <a:rPr lang="ja-JP" altLang="en-US" sz="1100">
              <a:solidFill>
                <a:sysClr val="windowText" lastClr="000000"/>
              </a:solidFill>
              <a:effectLst/>
              <a:latin typeface="+mn-lt"/>
              <a:ea typeface="+mn-ea"/>
              <a:cs typeface="+mn-cs"/>
            </a:rPr>
            <a:t>令和</a:t>
          </a:r>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年度中に整備の方向性を決定し、老朽化対策を進</a:t>
          </a:r>
          <a:r>
            <a:rPr lang="ja-JP" altLang="ja-JP" sz="1100">
              <a:solidFill>
                <a:sysClr val="windowText" lastClr="000000"/>
              </a:solidFill>
              <a:effectLst/>
              <a:latin typeface="+mn-lt"/>
              <a:ea typeface="+mn-ea"/>
              <a:cs typeface="+mn-cs"/>
            </a:rPr>
            <a:t>めていく。庁舎については、昭和</a:t>
          </a:r>
          <a:r>
            <a:rPr lang="en-US" altLang="ja-JP" sz="1100">
              <a:solidFill>
                <a:sysClr val="windowText" lastClr="000000"/>
              </a:solidFill>
              <a:effectLst/>
              <a:latin typeface="+mn-lt"/>
              <a:ea typeface="+mn-ea"/>
              <a:cs typeface="+mn-cs"/>
            </a:rPr>
            <a:t>38</a:t>
          </a:r>
          <a:r>
            <a:rPr lang="ja-JP" altLang="ja-JP" sz="1100">
              <a:solidFill>
                <a:sysClr val="windowText" lastClr="000000"/>
              </a:solidFill>
              <a:effectLst/>
              <a:latin typeface="+mn-lt"/>
              <a:ea typeface="+mn-ea"/>
              <a:cs typeface="+mn-cs"/>
            </a:rPr>
            <a:t>年に建設</a:t>
          </a:r>
          <a:r>
            <a:rPr lang="ja-JP" altLang="en-US" sz="1100">
              <a:solidFill>
                <a:sysClr val="windowText" lastClr="000000"/>
              </a:solidFill>
              <a:effectLst/>
              <a:latin typeface="+mn-lt"/>
              <a:ea typeface="+mn-ea"/>
              <a:cs typeface="+mn-cs"/>
            </a:rPr>
            <a:t>し</a:t>
          </a:r>
          <a:r>
            <a:rPr lang="ja-JP" altLang="ja-JP" sz="1100">
              <a:solidFill>
                <a:sysClr val="windowText" lastClr="000000"/>
              </a:solidFill>
              <a:effectLst/>
              <a:latin typeface="+mn-lt"/>
              <a:ea typeface="+mn-ea"/>
              <a:cs typeface="+mn-cs"/>
            </a:rPr>
            <a:t>、耐用年数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50</a:t>
          </a:r>
          <a:r>
            <a:rPr lang="ja-JP" altLang="ja-JP" sz="1100">
              <a:solidFill>
                <a:sysClr val="windowText" lastClr="000000"/>
              </a:solidFill>
              <a:effectLst/>
              <a:latin typeface="+mn-lt"/>
              <a:ea typeface="+mn-ea"/>
              <a:cs typeface="+mn-cs"/>
            </a:rPr>
            <a:t>年を経過しているため、</a:t>
          </a:r>
          <a:r>
            <a:rPr lang="ja-JP" altLang="en-US" sz="1100">
              <a:solidFill>
                <a:sysClr val="windowText" lastClr="000000"/>
              </a:solidFill>
              <a:effectLst/>
              <a:latin typeface="+mn-lt"/>
              <a:ea typeface="+mn-ea"/>
              <a:cs typeface="+mn-cs"/>
            </a:rPr>
            <a:t>有形</a:t>
          </a:r>
          <a:r>
            <a:rPr lang="ja-JP" altLang="ja-JP" sz="1100">
              <a:solidFill>
                <a:sysClr val="windowText" lastClr="000000"/>
              </a:solidFill>
              <a:effectLst/>
              <a:latin typeface="+mn-lt"/>
              <a:ea typeface="+mn-ea"/>
              <a:cs typeface="+mn-cs"/>
            </a:rPr>
            <a:t>固定資産減価償却率が高くなっている。平成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年度に耐震改修を完了しており、今後も公共施設等総合管理計画に基づき老朽化対策に努めていく。</a:t>
          </a:r>
          <a:r>
            <a:rPr lang="ja-JP" altLang="en-US" sz="1100">
              <a:solidFill>
                <a:sysClr val="windowText" lastClr="000000"/>
              </a:solidFill>
              <a:effectLst/>
              <a:latin typeface="+mn-lt"/>
              <a:ea typeface="+mn-ea"/>
              <a:cs typeface="+mn-cs"/>
            </a:rPr>
            <a:t>消防施設については、防火水槽</a:t>
          </a:r>
          <a:r>
            <a:rPr lang="en-US" altLang="ja-JP" sz="1100">
              <a:solidFill>
                <a:schemeClr val="dk1"/>
              </a:solidFill>
              <a:effectLst/>
              <a:latin typeface="+mn-lt"/>
              <a:ea typeface="+mn-ea"/>
              <a:cs typeface="+mn-cs"/>
            </a:rPr>
            <a:t>121</a:t>
          </a:r>
          <a:r>
            <a:rPr lang="ja-JP" altLang="en-US" sz="1100">
              <a:solidFill>
                <a:schemeClr val="dk1"/>
              </a:solidFill>
              <a:effectLst/>
              <a:latin typeface="+mn-lt"/>
              <a:ea typeface="+mn-ea"/>
              <a:cs typeface="+mn-cs"/>
            </a:rPr>
            <a:t>基</a:t>
          </a:r>
          <a:r>
            <a:rPr lang="ja-JP" altLang="ja-JP" sz="1100">
              <a:solidFill>
                <a:schemeClr val="dk1"/>
              </a:solidFill>
              <a:effectLst/>
              <a:latin typeface="+mn-lt"/>
              <a:ea typeface="+mn-ea"/>
              <a:cs typeface="+mn-cs"/>
            </a:rPr>
            <a:t>のうち昭和</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年から</a:t>
          </a:r>
          <a:r>
            <a:rPr lang="ja-JP" altLang="en-US"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年までの間に</a:t>
          </a:r>
          <a:r>
            <a:rPr lang="ja-JP" altLang="en-US" sz="1100">
              <a:solidFill>
                <a:schemeClr val="dk1"/>
              </a:solidFill>
              <a:effectLst/>
              <a:latin typeface="+mn-lt"/>
              <a:ea typeface="+mn-ea"/>
              <a:cs typeface="+mn-cs"/>
            </a:rPr>
            <a:t>整備</a:t>
          </a:r>
          <a:r>
            <a:rPr lang="ja-JP" altLang="ja-JP" sz="1100">
              <a:solidFill>
                <a:schemeClr val="dk1"/>
              </a:solidFill>
              <a:effectLst/>
              <a:latin typeface="+mn-lt"/>
              <a:ea typeface="+mn-ea"/>
              <a:cs typeface="+mn-cs"/>
            </a:rPr>
            <a:t>した</a:t>
          </a:r>
          <a:r>
            <a:rPr lang="en-US" altLang="ja-JP" sz="1100">
              <a:solidFill>
                <a:schemeClr val="dk1"/>
              </a:solidFill>
              <a:effectLst/>
              <a:latin typeface="+mn-lt"/>
              <a:ea typeface="+mn-ea"/>
              <a:cs typeface="+mn-cs"/>
            </a:rPr>
            <a:t>105</a:t>
          </a:r>
          <a:r>
            <a:rPr lang="ja-JP" altLang="en-US" sz="1100">
              <a:solidFill>
                <a:schemeClr val="dk1"/>
              </a:solidFill>
              <a:effectLst/>
              <a:latin typeface="+mn-lt"/>
              <a:ea typeface="+mn-ea"/>
              <a:cs typeface="+mn-cs"/>
            </a:rPr>
            <a:t>基</a:t>
          </a:r>
          <a:r>
            <a:rPr lang="ja-JP" altLang="ja-JP" sz="1100">
              <a:solidFill>
                <a:schemeClr val="dk1"/>
              </a:solidFill>
              <a:effectLst/>
              <a:latin typeface="+mn-lt"/>
              <a:ea typeface="+mn-ea"/>
              <a:cs typeface="+mn-cs"/>
            </a:rPr>
            <a:t>が耐用年数の</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年を経過しており、残り</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基</a:t>
          </a:r>
          <a:r>
            <a:rPr lang="ja-JP" altLang="ja-JP" sz="1100">
              <a:solidFill>
                <a:schemeClr val="dk1"/>
              </a:solidFill>
              <a:effectLst/>
              <a:latin typeface="+mn-lt"/>
              <a:ea typeface="+mn-ea"/>
              <a:cs typeface="+mn-cs"/>
            </a:rPr>
            <a:t>についても耐用年数を経過しつつあるため、有形固定資産減価償却率が高くなっている。</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公共施設等総合管理</a:t>
          </a:r>
          <a:r>
            <a:rPr lang="ja-JP" altLang="en-US" sz="1100">
              <a:solidFill>
                <a:schemeClr val="dk1"/>
              </a:solidFill>
              <a:effectLst/>
              <a:latin typeface="+mn-lt"/>
              <a:ea typeface="+mn-ea"/>
              <a:cs typeface="+mn-cs"/>
            </a:rPr>
            <a:t>計画に基づき老朽化対策に努めていく。</a:t>
          </a:r>
          <a:endParaRPr lang="ja-JP" altLang="ja-JP" sz="1100">
            <a:solidFill>
              <a:sysClr val="windowText" lastClr="000000"/>
            </a:solidFill>
            <a:effectLst/>
          </a:endParaRPr>
        </a:p>
        <a:p>
          <a:r>
            <a:rPr lang="ja-JP" altLang="ja-JP" sz="1100">
              <a:solidFill>
                <a:sysClr val="windowText" lastClr="000000"/>
              </a:solidFill>
              <a:effectLst/>
              <a:latin typeface="+mn-lt"/>
              <a:ea typeface="+mn-ea"/>
              <a:cs typeface="+mn-cs"/>
            </a:rPr>
            <a:t>なお、福祉施設について平成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年度は生活支援ハウスの誤計上、平成</a:t>
          </a:r>
          <a:r>
            <a:rPr lang="en-US" altLang="ja-JP" sz="1100">
              <a:solidFill>
                <a:sysClr val="windowText" lastClr="000000"/>
              </a:solidFill>
              <a:effectLst/>
              <a:latin typeface="+mn-lt"/>
              <a:ea typeface="+mn-ea"/>
              <a:cs typeface="+mn-cs"/>
            </a:rPr>
            <a:t>28</a:t>
          </a:r>
          <a:r>
            <a:rPr lang="ja-JP" altLang="en-US" sz="1100">
              <a:solidFill>
                <a:sysClr val="windowText" lastClr="000000"/>
              </a:solidFill>
              <a:effectLst/>
              <a:latin typeface="+mn-lt"/>
              <a:ea typeface="+mn-ea"/>
              <a:cs typeface="+mn-cs"/>
            </a:rPr>
            <a:t>から</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年度は総合福祉センターの計上漏れがあったため</a:t>
          </a:r>
          <a:r>
            <a:rPr lang="ja-JP" altLang="en-US" sz="1100">
              <a:solidFill>
                <a:sysClr val="windowText" lastClr="000000"/>
              </a:solidFill>
              <a:effectLst/>
              <a:latin typeface="+mn-lt"/>
              <a:ea typeface="+mn-ea"/>
              <a:cs typeface="+mn-cs"/>
            </a:rPr>
            <a:t>有形固定資産</a:t>
          </a:r>
          <a:r>
            <a:rPr lang="ja-JP" altLang="ja-JP" sz="1100">
              <a:solidFill>
                <a:sysClr val="windowText" lastClr="000000"/>
              </a:solidFill>
              <a:effectLst/>
              <a:latin typeface="+mn-lt"/>
              <a:ea typeface="+mn-ea"/>
              <a:cs typeface="+mn-cs"/>
            </a:rPr>
            <a:t>減価償却率がそれぞれ</a:t>
          </a:r>
          <a:r>
            <a:rPr lang="en-US" altLang="ja-JP" sz="1100">
              <a:solidFill>
                <a:sysClr val="windowText" lastClr="000000"/>
              </a:solidFill>
              <a:effectLst/>
              <a:latin typeface="+mn-lt"/>
              <a:ea typeface="+mn-ea"/>
              <a:cs typeface="+mn-cs"/>
            </a:rPr>
            <a:t>43.0</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63.0</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64.6</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66.1</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となっているが、正しくは</a:t>
          </a:r>
          <a:r>
            <a:rPr lang="en-US" altLang="ja-JP" sz="1100">
              <a:solidFill>
                <a:sysClr val="windowText" lastClr="000000"/>
              </a:solidFill>
              <a:effectLst/>
              <a:latin typeface="+mn-lt"/>
              <a:ea typeface="+mn-ea"/>
              <a:cs typeface="+mn-cs"/>
            </a:rPr>
            <a:t>47.0</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47.0</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48.8</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50.7</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と横ばい</a:t>
          </a:r>
          <a:r>
            <a:rPr lang="ja-JP" altLang="en-US" sz="1100">
              <a:solidFill>
                <a:sysClr val="windowText" lastClr="000000"/>
              </a:solidFill>
              <a:effectLst/>
              <a:latin typeface="+mn-lt"/>
              <a:ea typeface="+mn-ea"/>
              <a:cs typeface="+mn-cs"/>
            </a:rPr>
            <a:t>で推移している</a:t>
          </a:r>
          <a:r>
            <a:rPr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日</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現在の人口は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3,277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人で昨年同時期から</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97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人減少し、人口減少に歯止めがかからない状況が続いている。また、高齢化率（平成</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月末）は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46.7%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と秋田県でも上位に位置している。町民税収額は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町主要産業の農林業を取り巻く状況は、高齢化や後継者問題により将来的に規模が縮小することが予測され、県外への就職による転出が多く、給与所得者の増加も構造的に厳しい状況となっている。</a:t>
          </a:r>
          <a:endPar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財政力指数は、類似団体平均を</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0.08</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人口減少による税収減等、財政基盤の脆弱性がますます加速しており、第</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次藤里町行政改革大綱</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藤里町まちづくり計画に盛り込まれた計画</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を着実に実行し</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、これまでの財政健全化の努力を今後も継続し、「農山村特有の小規模自治体だからできる簡素で効率的な行財政システム」の確立を図る。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56151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97.9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需用費や委託料</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の物件費、緊急防災・減災事業債、過疎対策事業債等の元利償還金の増による公債費の増、特別会計への繰出金の増等により比率が上昇した。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今後、公債費については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をピークに償還額が増加していく</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見込みとなって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いるため、</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簡易水道事業や各下水道事業における使用料の見直しによる繰出金の削減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適正な定員管理、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既存</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事業の見直し等により経常経費を削減し比率の改善を図る。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113771</xdr:rowOff>
    </xdr:from>
    <xdr:to>
      <xdr:col>23</xdr:col>
      <xdr:colOff>133350</xdr:colOff>
      <xdr:row>65</xdr:row>
      <xdr:rowOff>10689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86571"/>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64</xdr:row>
      <xdr:rowOff>113771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55325"/>
          <a:ext cx="889000" cy="2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53975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5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53975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8695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56638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131339</xdr:rowOff>
    </xdr:from>
    <xdr:to>
      <xdr:col>23</xdr:col>
      <xdr:colOff>184150</xdr:colOff>
      <xdr:row>65</xdr:row>
      <xdr:rowOff>61489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103416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62971</xdr:rowOff>
    </xdr:from>
    <xdr:to>
      <xdr:col>19</xdr:col>
      <xdr:colOff>184150</xdr:colOff>
      <xdr:row>64</xdr:row>
      <xdr:rowOff>164571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149348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2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115,794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円下回っているが、昨年度に比べ</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円増となっている。人件費については、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人退職、平成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人採用による差額及び定期昇級による職員給等の増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％の増となった。物件費は、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白神山地</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周年記念事業委託料等の委託料の増、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光熱水費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燃料費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等需用費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はあったものの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大型事業である旧清掃センター解体撤去事業の皆減により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となった。人口減少は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避け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られないため、人件費・物件費に大きな増減が無い場合においても、人口一人当たりの決算額は増加していく見込みである。今後も、適正</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定員を維持し、一定額以上の需用費予算の定率削減、新規備品購入の抑制等による物件費の抑制に努め、数値の改善を図っていく。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159176</xdr:rowOff>
    </xdr:from>
    <xdr:to>
      <xdr:col>23</xdr:col>
      <xdr:colOff>133350</xdr:colOff>
      <xdr:row>80</xdr:row>
      <xdr:rowOff>159352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75176"/>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144128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60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138810</xdr:rowOff>
    </xdr:from>
    <xdr:to>
      <xdr:col>19</xdr:col>
      <xdr:colOff>133350</xdr:colOff>
      <xdr:row>80</xdr:row>
      <xdr:rowOff>159176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4810"/>
          <a:ext cx="8890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136908</xdr:rowOff>
    </xdr:from>
    <xdr:to>
      <xdr:col>15</xdr:col>
      <xdr:colOff>82550</xdr:colOff>
      <xdr:row>80</xdr:row>
      <xdr:rowOff>138810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52908"/>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127634</xdr:rowOff>
    </xdr:from>
    <xdr:to>
      <xdr:col>11</xdr:col>
      <xdr:colOff>31750</xdr:colOff>
      <xdr:row>80</xdr:row>
      <xdr:rowOff>136908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43634"/>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85875</xdr:rowOff>
    </xdr:from>
    <xdr:to>
      <xdr:col>11</xdr:col>
      <xdr:colOff>82550</xdr:colOff>
      <xdr:row>81</xdr:row>
      <xdr:rowOff>16025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0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26202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57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108552</xdr:rowOff>
    </xdr:from>
    <xdr:to>
      <xdr:col>23</xdr:col>
      <xdr:colOff>184150</xdr:colOff>
      <xdr:row>81</xdr:row>
      <xdr:rowOff>38702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2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29829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4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108376</xdr:rowOff>
    </xdr:from>
    <xdr:to>
      <xdr:col>19</xdr:col>
      <xdr:colOff>184150</xdr:colOff>
      <xdr:row>81</xdr:row>
      <xdr:rowOff>38526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48703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9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88010</xdr:rowOff>
    </xdr:from>
    <xdr:to>
      <xdr:col>15</xdr:col>
      <xdr:colOff>133350</xdr:colOff>
      <xdr:row>81</xdr:row>
      <xdr:rowOff>18160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28337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7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86108</xdr:rowOff>
    </xdr:from>
    <xdr:to>
      <xdr:col>11</xdr:col>
      <xdr:colOff>82550</xdr:colOff>
      <xdr:row>81</xdr:row>
      <xdr:rowOff>16258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8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76834</xdr:rowOff>
    </xdr:from>
    <xdr:to>
      <xdr:col>7</xdr:col>
      <xdr:colOff>31750</xdr:colOff>
      <xdr:row>81</xdr:row>
      <xdr:rowOff>6984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17161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たが、数値は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95.2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ポイントとなっ</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今後も人事院並びに県人事委員会勧告、近隣自治体との均衡及び民間の動向を考慮し、給与水準の適正化に努める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26670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9186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14605</xdr:rowOff>
    </xdr:from>
    <xdr:to>
      <xdr:col>77</xdr:col>
      <xdr:colOff>44450</xdr:colOff>
      <xdr:row>87</xdr:row>
      <xdr:rowOff>26670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307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131763</xdr:rowOff>
    </xdr:from>
    <xdr:to>
      <xdr:col>72</xdr:col>
      <xdr:colOff>203200</xdr:colOff>
      <xdr:row>87</xdr:row>
      <xdr:rowOff>14605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8764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107632</xdr:rowOff>
    </xdr:from>
    <xdr:to>
      <xdr:col>68</xdr:col>
      <xdr:colOff>152400</xdr:colOff>
      <xdr:row>86</xdr:row>
      <xdr:rowOff>131763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523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135255</xdr:rowOff>
    </xdr:from>
    <xdr:to>
      <xdr:col>73</xdr:col>
      <xdr:colOff>44450</xdr:colOff>
      <xdr:row>87</xdr:row>
      <xdr:rowOff>65405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56832</xdr:rowOff>
    </xdr:from>
    <xdr:to>
      <xdr:col>64</xdr:col>
      <xdr:colOff>152400</xdr:colOff>
      <xdr:row>86</xdr:row>
      <xdr:rowOff>158432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143209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8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20.14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人となり、行政サービスの多様化や職員の休職による業務負担増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に対応するため</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を見直し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年度とほぼ同水準となっている。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今後も第七次藤里町行政改革大綱に基づき、事務事業の効率化や組織機構の見直しにより人員の有効活用を図るとともに、住民ニーズに対応した勤務体系と勤務環境を考慮した適正な定員管理と人員配置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49082</xdr:rowOff>
    </xdr:from>
    <xdr:to>
      <xdr:col>81</xdr:col>
      <xdr:colOff>44450</xdr:colOff>
      <xdr:row>59</xdr:row>
      <xdr:rowOff>49197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16463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31042</xdr:rowOff>
    </xdr:from>
    <xdr:to>
      <xdr:col>77</xdr:col>
      <xdr:colOff>44450</xdr:colOff>
      <xdr:row>59</xdr:row>
      <xdr:rowOff>49197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46592"/>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28744</xdr:rowOff>
    </xdr:from>
    <xdr:to>
      <xdr:col>72</xdr:col>
      <xdr:colOff>203200</xdr:colOff>
      <xdr:row>59</xdr:row>
      <xdr:rowOff>31042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442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16909</xdr:rowOff>
    </xdr:from>
    <xdr:to>
      <xdr:col>68</xdr:col>
      <xdr:colOff>152400</xdr:colOff>
      <xdr:row>59</xdr:row>
      <xdr:rowOff>28744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32459"/>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130894</xdr:rowOff>
    </xdr:from>
    <xdr:to>
      <xdr:col>68</xdr:col>
      <xdr:colOff>203200</xdr:colOff>
      <xdr:row>59</xdr:row>
      <xdr:rowOff>61044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71221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169732</xdr:rowOff>
    </xdr:from>
    <xdr:to>
      <xdr:col>81</xdr:col>
      <xdr:colOff>95250</xdr:colOff>
      <xdr:row>59</xdr:row>
      <xdr:rowOff>99882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14809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5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169847</xdr:rowOff>
    </xdr:from>
    <xdr:to>
      <xdr:col>77</xdr:col>
      <xdr:colOff>95250</xdr:colOff>
      <xdr:row>59</xdr:row>
      <xdr:rowOff>99997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110174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82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151692</xdr:rowOff>
    </xdr:from>
    <xdr:to>
      <xdr:col>73</xdr:col>
      <xdr:colOff>44450</xdr:colOff>
      <xdr:row>59</xdr:row>
      <xdr:rowOff>81842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92019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6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149394</xdr:rowOff>
    </xdr:from>
    <xdr:to>
      <xdr:col>68</xdr:col>
      <xdr:colOff>203200</xdr:colOff>
      <xdr:row>59</xdr:row>
      <xdr:rowOff>79544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64321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7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137559</xdr:rowOff>
    </xdr:from>
    <xdr:to>
      <xdr:col>64</xdr:col>
      <xdr:colOff>152400</xdr:colOff>
      <xdr:row>59</xdr:row>
      <xdr:rowOff>67709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77886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実質公債費比率は前年度から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％上回っている。増加した要因は、分子において、元利償還金、公営企業債の償還に対する繰</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金が増加したことによる。</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年度まで増加していくことに加え、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義務教育学校整備事業に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起債額の増加により令和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年度までは地方債発行額が当該年度の元金償還額を上回る見込みであるため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公営企業会計における歳入確保の推進、第三セクターの経営状況の改善対策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に取り組むことで、</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上昇の抑制</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を図りたい。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134112</xdr:rowOff>
    </xdr:from>
    <xdr:to>
      <xdr:col>81</xdr:col>
      <xdr:colOff>44450</xdr:colOff>
      <xdr:row>41</xdr:row>
      <xdr:rowOff>167894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635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134112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5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41</xdr:row>
      <xdr:rowOff>163068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587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42</xdr:row>
      <xdr:rowOff>49530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925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83312</xdr:rowOff>
    </xdr:from>
    <xdr:to>
      <xdr:col>77</xdr:col>
      <xdr:colOff>95250</xdr:colOff>
      <xdr:row>42</xdr:row>
      <xdr:rowOff>13462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169689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27195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将来負担比率については、分子において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地方債発行額が当該年度の元金償還額を下回ったことで地方債残高が減少した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それ以上に充当可能基金が大きく減少した</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により将来負担比率は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人口減少等により普通地方交付税は減少していくため分母の減少は続いていくが、地方債の新規発行をできるかぎり抑制するほか、計画的な基金積立等により充当可能財源を確保し、比率の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131911</xdr:rowOff>
    </xdr:from>
    <xdr:to>
      <xdr:col>81</xdr:col>
      <xdr:colOff>44450</xdr:colOff>
      <xdr:row>16</xdr:row>
      <xdr:rowOff>46524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703661"/>
          <a:ext cx="8382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110194</xdr:rowOff>
    </xdr:from>
    <xdr:to>
      <xdr:col>77</xdr:col>
      <xdr:colOff>44450</xdr:colOff>
      <xdr:row>15</xdr:row>
      <xdr:rowOff>131911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26819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110194</xdr:rowOff>
    </xdr:from>
    <xdr:to>
      <xdr:col>72</xdr:col>
      <xdr:colOff>203200</xdr:colOff>
      <xdr:row>15</xdr:row>
      <xdr:rowOff>135932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681944"/>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135932</xdr:rowOff>
    </xdr:from>
    <xdr:to>
      <xdr:col>68</xdr:col>
      <xdr:colOff>152400</xdr:colOff>
      <xdr:row>16</xdr:row>
      <xdr:rowOff>131784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707682"/>
          <a:ext cx="889000" cy="1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167174</xdr:rowOff>
    </xdr:from>
    <xdr:to>
      <xdr:col>81</xdr:col>
      <xdr:colOff>95250</xdr:colOff>
      <xdr:row>16</xdr:row>
      <xdr:rowOff>97324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139251</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71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81111</xdr:rowOff>
    </xdr:from>
    <xdr:to>
      <xdr:col>77</xdr:col>
      <xdr:colOff>95250</xdr:colOff>
      <xdr:row>16</xdr:row>
      <xdr:rowOff>11261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167488</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145771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85132</xdr:rowOff>
    </xdr:from>
    <xdr:to>
      <xdr:col>68</xdr:col>
      <xdr:colOff>203200</xdr:colOff>
      <xdr:row>16</xdr:row>
      <xdr:rowOff>15282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4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80984</xdr:rowOff>
    </xdr:from>
    <xdr:to>
      <xdr:col>64</xdr:col>
      <xdr:colOff>152400</xdr:colOff>
      <xdr:row>17</xdr:row>
      <xdr:rowOff>11134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167361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年度末に１名の退職者に対して平成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年度は３名の新規採用と定期昇給により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23,879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千円の増となった。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その他、地方公務員共済組合等負担金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6,362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、委員</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報酬</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3,331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の増があり、人件費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9,244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千円の増となった。比率の分母の要素である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の減による経常一般財源の減もあったことから、前年度と比較すると</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ポイントの増となっている。類似団体平均を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ポイント下回ってはいるが、今後も適正</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管理を図り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、数値の上昇を抑制していく。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2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9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6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33</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658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26670</xdr:rowOff>
    </xdr:from>
    <xdr:to>
      <xdr:col>11</xdr:col>
      <xdr:colOff>60325</xdr:colOff>
      <xdr:row>33</xdr:row>
      <xdr:rowOff>128270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138447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160020</xdr:rowOff>
    </xdr:from>
    <xdr:to>
      <xdr:col>24</xdr:col>
      <xdr:colOff>76200</xdr:colOff>
      <xdr:row>34</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57150</xdr:rowOff>
    </xdr:from>
    <xdr:to>
      <xdr:col>11</xdr:col>
      <xdr:colOff>60325</xdr:colOff>
      <xdr:row>33</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91440</xdr:rowOff>
    </xdr:from>
    <xdr:to>
      <xdr:col>6</xdr:col>
      <xdr:colOff>171450</xdr:colOff>
      <xdr:row>34</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賃金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3,377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減はあったが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防災行政無線設備保守委託料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2,667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千円の皆増や健康保養館指定管理料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2,693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千円の増のほか、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の減による経常一般財源の減により、前年度から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今後も、既存事業の内容を再度精査し、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113284</xdr:rowOff>
    </xdr:from>
    <xdr:to>
      <xdr:col>82</xdr:col>
      <xdr:colOff>107950</xdr:colOff>
      <xdr:row>18</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993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26416</xdr:rowOff>
    </xdr:from>
    <xdr:to>
      <xdr:col>78</xdr:col>
      <xdr:colOff>69850</xdr:colOff>
      <xdr:row>18</xdr:row>
      <xdr:rowOff>113284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125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26416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02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61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71628</xdr:rowOff>
    </xdr:from>
    <xdr:to>
      <xdr:col>82</xdr:col>
      <xdr:colOff>158750</xdr:colOff>
      <xdr:row>19</xdr:row>
      <xdr:rowOff>1778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43705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62484</xdr:rowOff>
    </xdr:from>
    <xdr:to>
      <xdr:col>78</xdr:col>
      <xdr:colOff>120650</xdr:colOff>
      <xdr:row>18</xdr:row>
      <xdr:rowOff>164084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148861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3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障害者自立支援給付費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13,029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はあったものの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臨時福祉給付金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12,855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千円の皆減や保育園運営費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5,864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、児童手当</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1,805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臨時的経費を含めた扶助費全体では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4,698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千円の減となった。</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、類似団体平均と比べ</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ると</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障害者自立支援給付費は障害者の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転入や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加齢に伴う重度化等により年々増加傾向にあるため、今後も、引き続き適正な障害区分認定審査会の運営を進めていく。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955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110672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水道特別会計繰出金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19,586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、公共下水道特別会計繰出金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18,308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の増により、前年度から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と大きく</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老朽施設の維持補修費、下水道関係特別会計に係る地方債の償還額、介護保険給付費が増加していく見込みであるため、公共施設の維持管理については、藤里町公共施設等総合管理計画に基づき適切に実施し、特別会計については、独立採算の原則に立ち返り、上下水道料金及び保険料の適正化を図る等、より一層経営改善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167005</xdr:rowOff>
    </xdr:from>
    <xdr:to>
      <xdr:col>82</xdr:col>
      <xdr:colOff>107950</xdr:colOff>
      <xdr:row>60</xdr:row>
      <xdr:rowOff>144145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28255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52705</xdr:rowOff>
    </xdr:from>
    <xdr:to>
      <xdr:col>78</xdr:col>
      <xdr:colOff>69850</xdr:colOff>
      <xdr:row>59</xdr:row>
      <xdr:rowOff>167005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99680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xdr:rowOff>
    </xdr:from>
    <xdr:to>
      <xdr:col>73</xdr:col>
      <xdr:colOff>180975</xdr:colOff>
      <xdr:row>58</xdr:row>
      <xdr:rowOff>52705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9510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xdr:rowOff>
    </xdr:from>
    <xdr:to>
      <xdr:col>69</xdr:col>
      <xdr:colOff>92075</xdr:colOff>
      <xdr:row>58</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51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93345</xdr:rowOff>
    </xdr:from>
    <xdr:to>
      <xdr:col>82</xdr:col>
      <xdr:colOff>158750</xdr:colOff>
      <xdr:row>61</xdr:row>
      <xdr:rowOff>23495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1922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28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116205</xdr:rowOff>
    </xdr:from>
    <xdr:to>
      <xdr:col>78</xdr:col>
      <xdr:colOff>120650</xdr:colOff>
      <xdr:row>60</xdr:row>
      <xdr:rowOff>46355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31132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31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xdr:rowOff>
    </xdr:from>
    <xdr:to>
      <xdr:col>74</xdr:col>
      <xdr:colOff>31750</xdr:colOff>
      <xdr:row>58</xdr:row>
      <xdr:rowOff>103505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127635</xdr:rowOff>
    </xdr:from>
    <xdr:to>
      <xdr:col>69</xdr:col>
      <xdr:colOff>142875</xdr:colOff>
      <xdr:row>58</xdr:row>
      <xdr:rowOff>57785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67962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費等については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特用林産物生産出荷施設等管理費補助金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16,290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と等しくなっているが、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数値の改善を図るため、特用林産物生産出荷事業については独立採算となるように経営の改善を促し、その他補助対象事業については明確な基準を設けて、必要性の低い補助金は見直しや廃止を行い、経費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35</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62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16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36</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163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58420</xdr:rowOff>
    </xdr:from>
    <xdr:to>
      <xdr:col>69</xdr:col>
      <xdr:colOff>92075</xdr:colOff>
      <xdr:row>36</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0591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82567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167640</xdr:rowOff>
    </xdr:from>
    <xdr:to>
      <xdr:col>69</xdr:col>
      <xdr:colOff>142875</xdr:colOff>
      <xdr:row>36</xdr:row>
      <xdr:rowOff>97790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82567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xdr:rowOff>
    </xdr:from>
    <xdr:to>
      <xdr:col>65</xdr:col>
      <xdr:colOff>53975</xdr:colOff>
      <xdr:row>35</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119397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公債費に係る比率は類似団体平均を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緊急防災・減債事業債や過疎対策事業債の償還額の増加により、公債費全体では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3,170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今後、義務教育学校整備事業等の大型事業が予定されて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いるほか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、人口減少により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比率の分母の要素である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減少も見込まれているため、比率は増加していく見込みであるが、引き続き厳正な事業計画に基づき、費用対効果の十分な検討に加えて、後年度負担軽減など多角的な視点からの検討により地方債充当事業の取捨選択をし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58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76</xdr:row>
      <xdr:rowOff>27939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819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81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2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比率の分子は人件費、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物件費、維持補修費、繰出金の増、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分母は臨時財政対策債</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の減による経常一般財源の減により、前年度比</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と大きく</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今後、既存事業の内容を再度精査し、費用対効果の検討、利用料</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使用料が伴うものは、適正な料金設定を図るなどの改善を検討し、今後増加が予想される繰出金については、特別会計の独立採算の原則に立ち返り、上下水道料金及び保険料の適正化を図る等、より一層経営改善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48623</xdr:rowOff>
    </xdr:from>
    <xdr:to>
      <xdr:col>82</xdr:col>
      <xdr:colOff>107950</xdr:colOff>
      <xdr:row>80</xdr:row>
      <xdr:rowOff>156392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764623"/>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80</xdr:row>
      <xdr:rowOff>48623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5438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45357</xdr:rowOff>
    </xdr:from>
    <xdr:to>
      <xdr:col>73</xdr:col>
      <xdr:colOff>180975</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184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56787</xdr:rowOff>
    </xdr:from>
    <xdr:to>
      <xdr:col>69</xdr:col>
      <xdr:colOff>92075</xdr:colOff>
      <xdr:row>78</xdr:row>
      <xdr:rowOff>45357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5843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105592</xdr:rowOff>
    </xdr:from>
    <xdr:to>
      <xdr:col>82</xdr:col>
      <xdr:colOff>158750</xdr:colOff>
      <xdr:row>81</xdr:row>
      <xdr:rowOff>35742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77669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79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169273</xdr:rowOff>
    </xdr:from>
    <xdr:to>
      <xdr:col>78</xdr:col>
      <xdr:colOff>120650</xdr:colOff>
      <xdr:row>80</xdr:row>
      <xdr:rowOff>99423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84200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80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166007</xdr:rowOff>
    </xdr:from>
    <xdr:to>
      <xdr:col>69</xdr:col>
      <xdr:colOff>142875</xdr:colOff>
      <xdr:row>78</xdr:row>
      <xdr:rowOff>96157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80934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5987</xdr:rowOff>
    </xdr:from>
    <xdr:to>
      <xdr:col>65</xdr:col>
      <xdr:colOff>53975</xdr:colOff>
      <xdr:row>77</xdr:row>
      <xdr:rowOff>107587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117764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94318</xdr:rowOff>
    </xdr:from>
    <xdr:to>
      <xdr:col>29</xdr:col>
      <xdr:colOff>127000</xdr:colOff>
      <xdr:row>18</xdr:row>
      <xdr:rowOff>113266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28043"/>
          <a:ext cx="647700" cy="1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113266</xdr:rowOff>
    </xdr:from>
    <xdr:to>
      <xdr:col>26</xdr:col>
      <xdr:colOff>50800</xdr:colOff>
      <xdr:row>18</xdr:row>
      <xdr:rowOff>127538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46991"/>
          <a:ext cx="698500" cy="1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127538</xdr:rowOff>
    </xdr:from>
    <xdr:to>
      <xdr:col>22</xdr:col>
      <xdr:colOff>114300</xdr:colOff>
      <xdr:row>18</xdr:row>
      <xdr:rowOff>129166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61263"/>
          <a:ext cx="698500" cy="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129166</xdr:rowOff>
    </xdr:from>
    <xdr:to>
      <xdr:col>18</xdr:col>
      <xdr:colOff>177800</xdr:colOff>
      <xdr:row>18</xdr:row>
      <xdr:rowOff>144644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62891"/>
          <a:ext cx="698500" cy="15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116493</xdr:rowOff>
    </xdr:from>
    <xdr:to>
      <xdr:col>19</xdr:col>
      <xdr:colOff>38100</xdr:colOff>
      <xdr:row>19</xdr:row>
      <xdr:rowOff>46644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31421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43518</xdr:rowOff>
    </xdr:from>
    <xdr:to>
      <xdr:col>29</xdr:col>
      <xdr:colOff>177800</xdr:colOff>
      <xdr:row>18</xdr:row>
      <xdr:rowOff>145118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7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15595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62466</xdr:rowOff>
    </xdr:from>
    <xdr:to>
      <xdr:col>26</xdr:col>
      <xdr:colOff>101600</xdr:colOff>
      <xdr:row>18</xdr:row>
      <xdr:rowOff>164066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9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148843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2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76738</xdr:rowOff>
    </xdr:from>
    <xdr:to>
      <xdr:col>22</xdr:col>
      <xdr:colOff>165100</xdr:colOff>
      <xdr:row>19</xdr:row>
      <xdr:rowOff>6888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1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163115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9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78366</xdr:rowOff>
    </xdr:from>
    <xdr:to>
      <xdr:col>19</xdr:col>
      <xdr:colOff>38100</xdr:colOff>
      <xdr:row>19</xdr:row>
      <xdr:rowOff>8517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120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18693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9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93844</xdr:rowOff>
    </xdr:from>
    <xdr:to>
      <xdr:col>15</xdr:col>
      <xdr:colOff>101600</xdr:colOff>
      <xdr:row>19</xdr:row>
      <xdr:rowOff>23994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2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8771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299456</xdr:rowOff>
    </xdr:from>
    <xdr:to>
      <xdr:col>29</xdr:col>
      <xdr:colOff>127000</xdr:colOff>
      <xdr:row>35</xdr:row>
      <xdr:rowOff>331336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09806"/>
          <a:ext cx="647700" cy="3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331336</xdr:rowOff>
    </xdr:from>
    <xdr:to>
      <xdr:col>26</xdr:col>
      <xdr:colOff>50800</xdr:colOff>
      <xdr:row>36</xdr:row>
      <xdr:rowOff>39988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41686"/>
          <a:ext cx="698500" cy="5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20844</xdr:rowOff>
    </xdr:from>
    <xdr:to>
      <xdr:col>22</xdr:col>
      <xdr:colOff>114300</xdr:colOff>
      <xdr:row>36</xdr:row>
      <xdr:rowOff>39988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74094"/>
          <a:ext cx="698500" cy="1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340702</xdr:rowOff>
    </xdr:from>
    <xdr:to>
      <xdr:col>18</xdr:col>
      <xdr:colOff>177800</xdr:colOff>
      <xdr:row>36</xdr:row>
      <xdr:rowOff>20844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51052"/>
          <a:ext cx="698500" cy="2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66801</xdr:rowOff>
    </xdr:from>
    <xdr:to>
      <xdr:col>19</xdr:col>
      <xdr:colOff>38100</xdr:colOff>
      <xdr:row>36</xdr:row>
      <xdr:rowOff>168401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20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153178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0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248656</xdr:rowOff>
    </xdr:from>
    <xdr:to>
      <xdr:col>29</xdr:col>
      <xdr:colOff>177800</xdr:colOff>
      <xdr:row>36</xdr:row>
      <xdr:rowOff>7356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5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93733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0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280536</xdr:rowOff>
    </xdr:from>
    <xdr:to>
      <xdr:col>26</xdr:col>
      <xdr:colOff>101600</xdr:colOff>
      <xdr:row>36</xdr:row>
      <xdr:rowOff>39236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90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49413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5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332088</xdr:rowOff>
    </xdr:from>
    <xdr:to>
      <xdr:col>22</xdr:col>
      <xdr:colOff>165100</xdr:colOff>
      <xdr:row>36</xdr:row>
      <xdr:rowOff>90788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4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100965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1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312944</xdr:rowOff>
    </xdr:from>
    <xdr:to>
      <xdr:col>19</xdr:col>
      <xdr:colOff>38100</xdr:colOff>
      <xdr:row>36</xdr:row>
      <xdr:rowOff>71644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23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81821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9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289902</xdr:rowOff>
    </xdr:from>
    <xdr:to>
      <xdr:col>15</xdr:col>
      <xdr:colOff>101600</xdr:colOff>
      <xdr:row>36</xdr:row>
      <xdr:rowOff>48602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58779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6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161558</xdr:rowOff>
    </xdr:from>
    <xdr:to>
      <xdr:col>24</xdr:col>
      <xdr:colOff>63500</xdr:colOff>
      <xdr:row>38</xdr:row>
      <xdr:rowOff>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05208"/>
          <a:ext cx="8382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xdr:rowOff>
    </xdr:from>
    <xdr:to>
      <xdr:col>19</xdr:col>
      <xdr:colOff>177800</xdr:colOff>
      <xdr:row>38</xdr:row>
      <xdr:rowOff>10240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1517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9605</xdr:rowOff>
    </xdr:from>
    <xdr:to>
      <xdr:col>15</xdr:col>
      <xdr:colOff>50800</xdr:colOff>
      <xdr:row>38</xdr:row>
      <xdr:rowOff>10240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2470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9605</xdr:rowOff>
    </xdr:from>
    <xdr:to>
      <xdr:col>10</xdr:col>
      <xdr:colOff>114300</xdr:colOff>
      <xdr:row>38</xdr:row>
      <xdr:rowOff>15091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2470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147178</xdr:rowOff>
    </xdr:from>
    <xdr:to>
      <xdr:col>10</xdr:col>
      <xdr:colOff>165100</xdr:colOff>
      <xdr:row>38</xdr:row>
      <xdr:rowOff>77328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9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68455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8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110758</xdr:rowOff>
    </xdr:from>
    <xdr:to>
      <xdr:col>24</xdr:col>
      <xdr:colOff>114300</xdr:colOff>
      <xdr:row>38</xdr:row>
      <xdr:rowOff>40908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89185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120729</xdr:rowOff>
    </xdr:from>
    <xdr:to>
      <xdr:col>20</xdr:col>
      <xdr:colOff>38100</xdr:colOff>
      <xdr:row>38</xdr:row>
      <xdr:rowOff>50879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6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42006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5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130890</xdr:rowOff>
    </xdr:from>
    <xdr:to>
      <xdr:col>15</xdr:col>
      <xdr:colOff>101600</xdr:colOff>
      <xdr:row>38</xdr:row>
      <xdr:rowOff>61040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52167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6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130255</xdr:rowOff>
    </xdr:from>
    <xdr:to>
      <xdr:col>10</xdr:col>
      <xdr:colOff>165100</xdr:colOff>
      <xdr:row>38</xdr:row>
      <xdr:rowOff>60405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76932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24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135741</xdr:rowOff>
    </xdr:from>
    <xdr:to>
      <xdr:col>6</xdr:col>
      <xdr:colOff>38100</xdr:colOff>
      <xdr:row>38</xdr:row>
      <xdr:rowOff>65891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57018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137093</xdr:rowOff>
    </xdr:from>
    <xdr:to>
      <xdr:col>24</xdr:col>
      <xdr:colOff>63500</xdr:colOff>
      <xdr:row>58</xdr:row>
      <xdr:rowOff>141610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81193"/>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137093</xdr:rowOff>
    </xdr:from>
    <xdr:to>
      <xdr:col>19</xdr:col>
      <xdr:colOff>177800</xdr:colOff>
      <xdr:row>58</xdr:row>
      <xdr:rowOff>154046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81193"/>
          <a:ext cx="889000" cy="1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154046</xdr:rowOff>
    </xdr:from>
    <xdr:to>
      <xdr:col>15</xdr:col>
      <xdr:colOff>50800</xdr:colOff>
      <xdr:row>58</xdr:row>
      <xdr:rowOff>156300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98146"/>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156300</xdr:rowOff>
    </xdr:from>
    <xdr:to>
      <xdr:col>10</xdr:col>
      <xdr:colOff>114300</xdr:colOff>
      <xdr:row>58</xdr:row>
      <xdr:rowOff>166446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00400"/>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102569</xdr:rowOff>
    </xdr:from>
    <xdr:to>
      <xdr:col>10</xdr:col>
      <xdr:colOff>165100</xdr:colOff>
      <xdr:row>59</xdr:row>
      <xdr:rowOff>32719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4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49246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2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90810</xdr:rowOff>
    </xdr:from>
    <xdr:to>
      <xdr:col>24</xdr:col>
      <xdr:colOff>114300</xdr:colOff>
      <xdr:row>59</xdr:row>
      <xdr:rowOff>20960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86293</xdr:rowOff>
    </xdr:from>
    <xdr:to>
      <xdr:col>20</xdr:col>
      <xdr:colOff>38100</xdr:colOff>
      <xdr:row>59</xdr:row>
      <xdr:rowOff>16443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7570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2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103246</xdr:rowOff>
    </xdr:from>
    <xdr:to>
      <xdr:col>15</xdr:col>
      <xdr:colOff>101600</xdr:colOff>
      <xdr:row>59</xdr:row>
      <xdr:rowOff>33396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24523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4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105500</xdr:rowOff>
    </xdr:from>
    <xdr:to>
      <xdr:col>10</xdr:col>
      <xdr:colOff>165100</xdr:colOff>
      <xdr:row>59</xdr:row>
      <xdr:rowOff>35650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26777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4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115646</xdr:rowOff>
    </xdr:from>
    <xdr:to>
      <xdr:col>6</xdr:col>
      <xdr:colOff>38100</xdr:colOff>
      <xdr:row>59</xdr:row>
      <xdr:rowOff>45796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36923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5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139528</xdr:rowOff>
    </xdr:from>
    <xdr:to>
      <xdr:col>24</xdr:col>
      <xdr:colOff>63500</xdr:colOff>
      <xdr:row>78</xdr:row>
      <xdr:rowOff>140550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12628"/>
          <a:ext cx="8382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140550</xdr:rowOff>
    </xdr:from>
    <xdr:to>
      <xdr:col>19</xdr:col>
      <xdr:colOff>177800</xdr:colOff>
      <xdr:row>78</xdr:row>
      <xdr:rowOff>165559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13650"/>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165559</xdr:rowOff>
    </xdr:from>
    <xdr:to>
      <xdr:col>15</xdr:col>
      <xdr:colOff>50800</xdr:colOff>
      <xdr:row>78</xdr:row>
      <xdr:rowOff>168584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8659"/>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152738</xdr:rowOff>
    </xdr:from>
    <xdr:to>
      <xdr:col>10</xdr:col>
      <xdr:colOff>114300</xdr:colOff>
      <xdr:row>78</xdr:row>
      <xdr:rowOff>168584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25838"/>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105375</xdr:rowOff>
    </xdr:from>
    <xdr:to>
      <xdr:col>10</xdr:col>
      <xdr:colOff>165100</xdr:colOff>
      <xdr:row>79</xdr:row>
      <xdr:rowOff>35525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52052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88728</xdr:rowOff>
    </xdr:from>
    <xdr:to>
      <xdr:col>24</xdr:col>
      <xdr:colOff>114300</xdr:colOff>
      <xdr:row>79</xdr:row>
      <xdr:rowOff>18878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89750</xdr:rowOff>
    </xdr:from>
    <xdr:to>
      <xdr:col>20</xdr:col>
      <xdr:colOff>38100</xdr:colOff>
      <xdr:row>79</xdr:row>
      <xdr:rowOff>19900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11027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114759</xdr:rowOff>
    </xdr:from>
    <xdr:to>
      <xdr:col>15</xdr:col>
      <xdr:colOff>101600</xdr:colOff>
      <xdr:row>79</xdr:row>
      <xdr:rowOff>44909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36036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117784</xdr:rowOff>
    </xdr:from>
    <xdr:to>
      <xdr:col>10</xdr:col>
      <xdr:colOff>165100</xdr:colOff>
      <xdr:row>79</xdr:row>
      <xdr:rowOff>47934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39061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8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101938</xdr:rowOff>
    </xdr:from>
    <xdr:to>
      <xdr:col>6</xdr:col>
      <xdr:colOff>38100</xdr:colOff>
      <xdr:row>79</xdr:row>
      <xdr:rowOff>32088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23215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146275</xdr:rowOff>
    </xdr:from>
    <xdr:to>
      <xdr:col>24</xdr:col>
      <xdr:colOff>63500</xdr:colOff>
      <xdr:row>94</xdr:row>
      <xdr:rowOff>154395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62575"/>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154395</xdr:rowOff>
    </xdr:from>
    <xdr:to>
      <xdr:col>19</xdr:col>
      <xdr:colOff>177800</xdr:colOff>
      <xdr:row>94</xdr:row>
      <xdr:rowOff>159643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70695"/>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159643</xdr:rowOff>
    </xdr:from>
    <xdr:to>
      <xdr:col>15</xdr:col>
      <xdr:colOff>50800</xdr:colOff>
      <xdr:row>95</xdr:row>
      <xdr:rowOff>65939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75943"/>
          <a:ext cx="8890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65720</xdr:rowOff>
    </xdr:from>
    <xdr:to>
      <xdr:col>10</xdr:col>
      <xdr:colOff>114300</xdr:colOff>
      <xdr:row>95</xdr:row>
      <xdr:rowOff>65939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53470"/>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84829</xdr:rowOff>
    </xdr:from>
    <xdr:to>
      <xdr:col>10</xdr:col>
      <xdr:colOff>165100</xdr:colOff>
      <xdr:row>96</xdr:row>
      <xdr:rowOff>14979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6106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95475</xdr:rowOff>
    </xdr:from>
    <xdr:to>
      <xdr:col>24</xdr:col>
      <xdr:colOff>114300</xdr:colOff>
      <xdr:row>95</xdr:row>
      <xdr:rowOff>25625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118352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6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103595</xdr:rowOff>
    </xdr:from>
    <xdr:to>
      <xdr:col>20</xdr:col>
      <xdr:colOff>38100</xdr:colOff>
      <xdr:row>95</xdr:row>
      <xdr:rowOff>33745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50272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9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108843</xdr:rowOff>
    </xdr:from>
    <xdr:to>
      <xdr:col>15</xdr:col>
      <xdr:colOff>101600</xdr:colOff>
      <xdr:row>95</xdr:row>
      <xdr:rowOff>38993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55520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0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15139</xdr:rowOff>
    </xdr:from>
    <xdr:to>
      <xdr:col>10</xdr:col>
      <xdr:colOff>165100</xdr:colOff>
      <xdr:row>95</xdr:row>
      <xdr:rowOff>116739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133266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14920</xdr:rowOff>
    </xdr:from>
    <xdr:to>
      <xdr:col>6</xdr:col>
      <xdr:colOff>38100</xdr:colOff>
      <xdr:row>95</xdr:row>
      <xdr:rowOff>116520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133047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78268</xdr:rowOff>
    </xdr:from>
    <xdr:to>
      <xdr:col>55</xdr:col>
      <xdr:colOff>0</xdr:colOff>
      <xdr:row>37</xdr:row>
      <xdr:rowOff>105488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21918"/>
          <a:ext cx="8382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105488</xdr:rowOff>
    </xdr:from>
    <xdr:to>
      <xdr:col>50</xdr:col>
      <xdr:colOff>114300</xdr:colOff>
      <xdr:row>37</xdr:row>
      <xdr:rowOff>128222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49138"/>
          <a:ext cx="889000" cy="2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110197</xdr:rowOff>
    </xdr:from>
    <xdr:to>
      <xdr:col>45</xdr:col>
      <xdr:colOff>177800</xdr:colOff>
      <xdr:row>37</xdr:row>
      <xdr:rowOff>128222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53847"/>
          <a:ext cx="8890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110197</xdr:rowOff>
    </xdr:from>
    <xdr:to>
      <xdr:col>41</xdr:col>
      <xdr:colOff>50800</xdr:colOff>
      <xdr:row>37</xdr:row>
      <xdr:rowOff>116773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3847"/>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27468</xdr:rowOff>
    </xdr:from>
    <xdr:to>
      <xdr:col>55</xdr:col>
      <xdr:colOff>50800</xdr:colOff>
      <xdr:row>37</xdr:row>
      <xdr:rowOff>129068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5895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54688</xdr:rowOff>
    </xdr:from>
    <xdr:to>
      <xdr:col>50</xdr:col>
      <xdr:colOff>165100</xdr:colOff>
      <xdr:row>37</xdr:row>
      <xdr:rowOff>156288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147415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77422</xdr:rowOff>
    </xdr:from>
    <xdr:to>
      <xdr:col>46</xdr:col>
      <xdr:colOff>38100</xdr:colOff>
      <xdr:row>38</xdr:row>
      <xdr:rowOff>7572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170149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1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59397</xdr:rowOff>
    </xdr:from>
    <xdr:to>
      <xdr:col>41</xdr:col>
      <xdr:colOff>101600</xdr:colOff>
      <xdr:row>37</xdr:row>
      <xdr:rowOff>160997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6074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65973</xdr:rowOff>
    </xdr:from>
    <xdr:to>
      <xdr:col>36</xdr:col>
      <xdr:colOff>165100</xdr:colOff>
      <xdr:row>37</xdr:row>
      <xdr:rowOff>167573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158700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0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159500</xdr:rowOff>
    </xdr:from>
    <xdr:to>
      <xdr:col>55</xdr:col>
      <xdr:colOff>0</xdr:colOff>
      <xdr:row>58</xdr:row>
      <xdr:rowOff>165928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03600"/>
          <a:ext cx="838200" cy="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143560</xdr:rowOff>
    </xdr:from>
    <xdr:to>
      <xdr:col>50</xdr:col>
      <xdr:colOff>114300</xdr:colOff>
      <xdr:row>58</xdr:row>
      <xdr:rowOff>159500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87660"/>
          <a:ext cx="8890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143560</xdr:rowOff>
    </xdr:from>
    <xdr:to>
      <xdr:col>45</xdr:col>
      <xdr:colOff>177800</xdr:colOff>
      <xdr:row>58</xdr:row>
      <xdr:rowOff>145648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87660"/>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143987</xdr:rowOff>
    </xdr:from>
    <xdr:to>
      <xdr:col>41</xdr:col>
      <xdr:colOff>50800</xdr:colOff>
      <xdr:row>58</xdr:row>
      <xdr:rowOff>145648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88087"/>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71740</xdr:rowOff>
    </xdr:from>
    <xdr:to>
      <xdr:col>41</xdr:col>
      <xdr:colOff>101600</xdr:colOff>
      <xdr:row>59</xdr:row>
      <xdr:rowOff>1890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115128</xdr:rowOff>
    </xdr:from>
    <xdr:to>
      <xdr:col>55</xdr:col>
      <xdr:colOff>50800</xdr:colOff>
      <xdr:row>59</xdr:row>
      <xdr:rowOff>45278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108700</xdr:rowOff>
    </xdr:from>
    <xdr:to>
      <xdr:col>50</xdr:col>
      <xdr:colOff>165100</xdr:colOff>
      <xdr:row>59</xdr:row>
      <xdr:rowOff>38850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29977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92760</xdr:rowOff>
    </xdr:from>
    <xdr:to>
      <xdr:col>46</xdr:col>
      <xdr:colOff>38100</xdr:colOff>
      <xdr:row>59</xdr:row>
      <xdr:rowOff>22910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14037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2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94848</xdr:rowOff>
    </xdr:from>
    <xdr:to>
      <xdr:col>41</xdr:col>
      <xdr:colOff>101600</xdr:colOff>
      <xdr:row>59</xdr:row>
      <xdr:rowOff>24998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16125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93187</xdr:rowOff>
    </xdr:from>
    <xdr:to>
      <xdr:col>36</xdr:col>
      <xdr:colOff>165100</xdr:colOff>
      <xdr:row>59</xdr:row>
      <xdr:rowOff>23337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14464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94982</xdr:rowOff>
    </xdr:from>
    <xdr:to>
      <xdr:col>55</xdr:col>
      <xdr:colOff>0</xdr:colOff>
      <xdr:row>79</xdr:row>
      <xdr:rowOff>96763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639532"/>
          <a:ext cx="8382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86942</xdr:rowOff>
    </xdr:from>
    <xdr:to>
      <xdr:col>50</xdr:col>
      <xdr:colOff>114300</xdr:colOff>
      <xdr:row>79</xdr:row>
      <xdr:rowOff>94982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631492"/>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82955</xdr:rowOff>
    </xdr:from>
    <xdr:to>
      <xdr:col>45</xdr:col>
      <xdr:colOff>177800</xdr:colOff>
      <xdr:row>79</xdr:row>
      <xdr:rowOff>86942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627505"/>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26557</xdr:rowOff>
    </xdr:from>
    <xdr:to>
      <xdr:col>41</xdr:col>
      <xdr:colOff>50800</xdr:colOff>
      <xdr:row>79</xdr:row>
      <xdr:rowOff>82955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71107"/>
          <a:ext cx="889000" cy="5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106663</xdr:rowOff>
    </xdr:from>
    <xdr:to>
      <xdr:col>41</xdr:col>
      <xdr:colOff>101600</xdr:colOff>
      <xdr:row>79</xdr:row>
      <xdr:rowOff>36813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53340</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5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45963</xdr:rowOff>
    </xdr:from>
    <xdr:to>
      <xdr:col>55</xdr:col>
      <xdr:colOff>50800</xdr:colOff>
      <xdr:row>79</xdr:row>
      <xdr:rowOff>147563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9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132340</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5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44182</xdr:rowOff>
    </xdr:from>
    <xdr:to>
      <xdr:col>50</xdr:col>
      <xdr:colOff>165100</xdr:colOff>
      <xdr:row>79</xdr:row>
      <xdr:rowOff>145782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8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136909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8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36142</xdr:rowOff>
    </xdr:from>
    <xdr:to>
      <xdr:col>46</xdr:col>
      <xdr:colOff>38100</xdr:colOff>
      <xdr:row>79</xdr:row>
      <xdr:rowOff>137742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128869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32155</xdr:rowOff>
    </xdr:from>
    <xdr:to>
      <xdr:col>41</xdr:col>
      <xdr:colOff>101600</xdr:colOff>
      <xdr:row>79</xdr:row>
      <xdr:rowOff>133755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124882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6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147207</xdr:rowOff>
    </xdr:from>
    <xdr:to>
      <xdr:col>36</xdr:col>
      <xdr:colOff>165100</xdr:colOff>
      <xdr:row>79</xdr:row>
      <xdr:rowOff>77357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68484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61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81347</xdr:rowOff>
    </xdr:from>
    <xdr:to>
      <xdr:col>55</xdr:col>
      <xdr:colOff>0</xdr:colOff>
      <xdr:row>98</xdr:row>
      <xdr:rowOff>82964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83447"/>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67242</xdr:rowOff>
    </xdr:from>
    <xdr:to>
      <xdr:col>50</xdr:col>
      <xdr:colOff>114300</xdr:colOff>
      <xdr:row>98</xdr:row>
      <xdr:rowOff>81347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69342"/>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65030</xdr:rowOff>
    </xdr:from>
    <xdr:to>
      <xdr:col>45</xdr:col>
      <xdr:colOff>177800</xdr:colOff>
      <xdr:row>98</xdr:row>
      <xdr:rowOff>67242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67130"/>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65030</xdr:rowOff>
    </xdr:from>
    <xdr:to>
      <xdr:col>41</xdr:col>
      <xdr:colOff>50800</xdr:colOff>
      <xdr:row>98</xdr:row>
      <xdr:rowOff>85185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67130"/>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134090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32164</xdr:rowOff>
    </xdr:from>
    <xdr:to>
      <xdr:col>55</xdr:col>
      <xdr:colOff>50800</xdr:colOff>
      <xdr:row>98</xdr:row>
      <xdr:rowOff>133764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30547</xdr:rowOff>
    </xdr:from>
    <xdr:to>
      <xdr:col>50</xdr:col>
      <xdr:colOff>165100</xdr:colOff>
      <xdr:row>98</xdr:row>
      <xdr:rowOff>132147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123274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92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16442</xdr:rowOff>
    </xdr:from>
    <xdr:to>
      <xdr:col>46</xdr:col>
      <xdr:colOff>38100</xdr:colOff>
      <xdr:row>98</xdr:row>
      <xdr:rowOff>118042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134569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9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14230</xdr:rowOff>
    </xdr:from>
    <xdr:to>
      <xdr:col>41</xdr:col>
      <xdr:colOff>101600</xdr:colOff>
      <xdr:row>98</xdr:row>
      <xdr:rowOff>115830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132357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9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34385</xdr:rowOff>
    </xdr:from>
    <xdr:to>
      <xdr:col>36</xdr:col>
      <xdr:colOff>165100</xdr:colOff>
      <xdr:row>98</xdr:row>
      <xdr:rowOff>135985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127112</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9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168629</xdr:rowOff>
    </xdr:from>
    <xdr:to>
      <xdr:col>85</xdr:col>
      <xdr:colOff>127000</xdr:colOff>
      <xdr:row>38</xdr:row>
      <xdr:rowOff>12221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12279"/>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168629</xdr:rowOff>
    </xdr:from>
    <xdr:to>
      <xdr:col>81</xdr:col>
      <xdr:colOff>50800</xdr:colOff>
      <xdr:row>38</xdr:row>
      <xdr:rowOff>22548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12279"/>
          <a:ext cx="889000" cy="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143043</xdr:rowOff>
    </xdr:from>
    <xdr:to>
      <xdr:col>76</xdr:col>
      <xdr:colOff>114300</xdr:colOff>
      <xdr:row>38</xdr:row>
      <xdr:rowOff>22548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86693"/>
          <a:ext cx="8890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23154</xdr:rowOff>
    </xdr:from>
    <xdr:to>
      <xdr:col>71</xdr:col>
      <xdr:colOff>177800</xdr:colOff>
      <xdr:row>37</xdr:row>
      <xdr:rowOff>143043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366804"/>
          <a:ext cx="889000" cy="1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76933</xdr:rowOff>
    </xdr:from>
    <xdr:to>
      <xdr:col>72</xdr:col>
      <xdr:colOff>38100</xdr:colOff>
      <xdr:row>38</xdr:row>
      <xdr:rowOff>7083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23610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132871</xdr:rowOff>
    </xdr:from>
    <xdr:to>
      <xdr:col>85</xdr:col>
      <xdr:colOff>177800</xdr:colOff>
      <xdr:row>38</xdr:row>
      <xdr:rowOff>63021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47798</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9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117829</xdr:rowOff>
    </xdr:from>
    <xdr:to>
      <xdr:col>81</xdr:col>
      <xdr:colOff>101600</xdr:colOff>
      <xdr:row>38</xdr:row>
      <xdr:rowOff>47979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39106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5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143198</xdr:rowOff>
    </xdr:from>
    <xdr:to>
      <xdr:col>76</xdr:col>
      <xdr:colOff>165100</xdr:colOff>
      <xdr:row>38</xdr:row>
      <xdr:rowOff>73348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64475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57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92243</xdr:rowOff>
    </xdr:from>
    <xdr:to>
      <xdr:col>72</xdr:col>
      <xdr:colOff>38100</xdr:colOff>
      <xdr:row>38</xdr:row>
      <xdr:rowOff>22393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13520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143804</xdr:rowOff>
    </xdr:from>
    <xdr:to>
      <xdr:col>67</xdr:col>
      <xdr:colOff>101600</xdr:colOff>
      <xdr:row>37</xdr:row>
      <xdr:rowOff>73954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31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90481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09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32063</xdr:rowOff>
    </xdr:from>
    <xdr:to>
      <xdr:col>85</xdr:col>
      <xdr:colOff>127000</xdr:colOff>
      <xdr:row>78</xdr:row>
      <xdr:rowOff>39139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05163"/>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39139</xdr:rowOff>
    </xdr:from>
    <xdr:to>
      <xdr:col>81</xdr:col>
      <xdr:colOff>50800</xdr:colOff>
      <xdr:row>78</xdr:row>
      <xdr:rowOff>61557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12239"/>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42800</xdr:rowOff>
    </xdr:from>
    <xdr:to>
      <xdr:col>76</xdr:col>
      <xdr:colOff>114300</xdr:colOff>
      <xdr:row>78</xdr:row>
      <xdr:rowOff>61557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15900"/>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38004</xdr:rowOff>
    </xdr:from>
    <xdr:to>
      <xdr:col>71</xdr:col>
      <xdr:colOff>177800</xdr:colOff>
      <xdr:row>78</xdr:row>
      <xdr:rowOff>42800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11104"/>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69590</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152713</xdr:rowOff>
    </xdr:from>
    <xdr:to>
      <xdr:col>85</xdr:col>
      <xdr:colOff>177800</xdr:colOff>
      <xdr:row>78</xdr:row>
      <xdr:rowOff>82863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131140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159789</xdr:rowOff>
    </xdr:from>
    <xdr:to>
      <xdr:col>81</xdr:col>
      <xdr:colOff>101600</xdr:colOff>
      <xdr:row>78</xdr:row>
      <xdr:rowOff>89939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81066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10757</xdr:rowOff>
    </xdr:from>
    <xdr:to>
      <xdr:col>76</xdr:col>
      <xdr:colOff>165100</xdr:colOff>
      <xdr:row>78</xdr:row>
      <xdr:rowOff>112357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103484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163450</xdr:rowOff>
    </xdr:from>
    <xdr:to>
      <xdr:col>72</xdr:col>
      <xdr:colOff>38100</xdr:colOff>
      <xdr:row>78</xdr:row>
      <xdr:rowOff>93600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84727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5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158654</xdr:rowOff>
    </xdr:from>
    <xdr:to>
      <xdr:col>67</xdr:col>
      <xdr:colOff>101600</xdr:colOff>
      <xdr:row>78</xdr:row>
      <xdr:rowOff>88804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79931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125090</xdr:rowOff>
    </xdr:from>
    <xdr:to>
      <xdr:col>85</xdr:col>
      <xdr:colOff>127000</xdr:colOff>
      <xdr:row>98</xdr:row>
      <xdr:rowOff>126870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27190"/>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118738</xdr:rowOff>
    </xdr:from>
    <xdr:to>
      <xdr:col>81</xdr:col>
      <xdr:colOff>50800</xdr:colOff>
      <xdr:row>98</xdr:row>
      <xdr:rowOff>126870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20838"/>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110023</xdr:rowOff>
    </xdr:from>
    <xdr:to>
      <xdr:col>76</xdr:col>
      <xdr:colOff>114300</xdr:colOff>
      <xdr:row>98</xdr:row>
      <xdr:rowOff>118738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12123"/>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110023</xdr:rowOff>
    </xdr:from>
    <xdr:to>
      <xdr:col>71</xdr:col>
      <xdr:colOff>177800</xdr:colOff>
      <xdr:row>98</xdr:row>
      <xdr:rowOff>115509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212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51938</xdr:rowOff>
    </xdr:from>
    <xdr:to>
      <xdr:col>72</xdr:col>
      <xdr:colOff>38100</xdr:colOff>
      <xdr:row>98</xdr:row>
      <xdr:rowOff>153538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170065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74290</xdr:rowOff>
    </xdr:from>
    <xdr:to>
      <xdr:col>85</xdr:col>
      <xdr:colOff>177800</xdr:colOff>
      <xdr:row>99</xdr:row>
      <xdr:rowOff>4440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76070</xdr:rowOff>
    </xdr:from>
    <xdr:to>
      <xdr:col>81</xdr:col>
      <xdr:colOff>101600</xdr:colOff>
      <xdr:row>99</xdr:row>
      <xdr:rowOff>6220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168797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67938</xdr:rowOff>
    </xdr:from>
    <xdr:to>
      <xdr:col>76</xdr:col>
      <xdr:colOff>165100</xdr:colOff>
      <xdr:row>98</xdr:row>
      <xdr:rowOff>169538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160665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59223</xdr:rowOff>
    </xdr:from>
    <xdr:to>
      <xdr:col>72</xdr:col>
      <xdr:colOff>38100</xdr:colOff>
      <xdr:row>98</xdr:row>
      <xdr:rowOff>160823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151950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64709</xdr:rowOff>
    </xdr:from>
    <xdr:to>
      <xdr:col>67</xdr:col>
      <xdr:colOff>101600</xdr:colOff>
      <xdr:row>98</xdr:row>
      <xdr:rowOff>166309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157436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148981</xdr:rowOff>
    </xdr:from>
    <xdr:to>
      <xdr:col>116</xdr:col>
      <xdr:colOff>63500</xdr:colOff>
      <xdr:row>54</xdr:row>
      <xdr:rowOff>169098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235831"/>
          <a:ext cx="8382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151404</xdr:rowOff>
    </xdr:from>
    <xdr:to>
      <xdr:col>111</xdr:col>
      <xdr:colOff>177800</xdr:colOff>
      <xdr:row>54</xdr:row>
      <xdr:rowOff>169098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409704"/>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151404</xdr:rowOff>
    </xdr:from>
    <xdr:to>
      <xdr:col>107</xdr:col>
      <xdr:colOff>50800</xdr:colOff>
      <xdr:row>55</xdr:row>
      <xdr:rowOff>91374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409704"/>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141850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106050</xdr:rowOff>
    </xdr:from>
    <xdr:to>
      <xdr:col>102</xdr:col>
      <xdr:colOff>114300</xdr:colOff>
      <xdr:row>55</xdr:row>
      <xdr:rowOff>91374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192900"/>
          <a:ext cx="889000" cy="3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62245</xdr:rowOff>
    </xdr:from>
    <xdr:to>
      <xdr:col>102</xdr:col>
      <xdr:colOff>165100</xdr:colOff>
      <xdr:row>56</xdr:row>
      <xdr:rowOff>163845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66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154972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5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63304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98181</xdr:rowOff>
    </xdr:from>
    <xdr:to>
      <xdr:col>116</xdr:col>
      <xdr:colOff>114300</xdr:colOff>
      <xdr:row>54</xdr:row>
      <xdr:rowOff>28331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1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121058</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0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118298</xdr:rowOff>
    </xdr:from>
    <xdr:to>
      <xdr:col>112</xdr:col>
      <xdr:colOff>38100</xdr:colOff>
      <xdr:row>55</xdr:row>
      <xdr:rowOff>48448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3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64975</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1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100604</xdr:rowOff>
    </xdr:from>
    <xdr:to>
      <xdr:col>107</xdr:col>
      <xdr:colOff>101600</xdr:colOff>
      <xdr:row>55</xdr:row>
      <xdr:rowOff>30754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3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47281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1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40574</xdr:rowOff>
    </xdr:from>
    <xdr:to>
      <xdr:col>102</xdr:col>
      <xdr:colOff>165100</xdr:colOff>
      <xdr:row>55</xdr:row>
      <xdr:rowOff>142174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158701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24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55250</xdr:rowOff>
    </xdr:from>
    <xdr:to>
      <xdr:col>98</xdr:col>
      <xdr:colOff>38100</xdr:colOff>
      <xdr:row>53</xdr:row>
      <xdr:rowOff>156850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1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1927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89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13588</xdr:rowOff>
    </xdr:from>
    <xdr:to>
      <xdr:col>116</xdr:col>
      <xdr:colOff>63500</xdr:colOff>
      <xdr:row>77</xdr:row>
      <xdr:rowOff>43675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215238"/>
          <a:ext cx="838200" cy="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43675</xdr:rowOff>
    </xdr:from>
    <xdr:to>
      <xdr:col>111</xdr:col>
      <xdr:colOff>177800</xdr:colOff>
      <xdr:row>77</xdr:row>
      <xdr:rowOff>58916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24532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58916</xdr:rowOff>
    </xdr:from>
    <xdr:to>
      <xdr:col>107</xdr:col>
      <xdr:colOff>50800</xdr:colOff>
      <xdr:row>77</xdr:row>
      <xdr:rowOff>109744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260566"/>
          <a:ext cx="889000" cy="5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107801</xdr:rowOff>
    </xdr:from>
    <xdr:to>
      <xdr:col>102</xdr:col>
      <xdr:colOff>114300</xdr:colOff>
      <xdr:row>77</xdr:row>
      <xdr:rowOff>109744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30945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52236</xdr:rowOff>
    </xdr:from>
    <xdr:to>
      <xdr:col>102</xdr:col>
      <xdr:colOff>165100</xdr:colOff>
      <xdr:row>77</xdr:row>
      <xdr:rowOff>153836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170363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0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134238</xdr:rowOff>
    </xdr:from>
    <xdr:to>
      <xdr:col>116</xdr:col>
      <xdr:colOff>114300</xdr:colOff>
      <xdr:row>77</xdr:row>
      <xdr:rowOff>64388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157115</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01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164325</xdr:rowOff>
    </xdr:from>
    <xdr:to>
      <xdr:col>112</xdr:col>
      <xdr:colOff>38100</xdr:colOff>
      <xdr:row>77</xdr:row>
      <xdr:rowOff>94475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111002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9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8116</xdr:rowOff>
    </xdr:from>
    <xdr:to>
      <xdr:col>107</xdr:col>
      <xdr:colOff>101600</xdr:colOff>
      <xdr:row>77</xdr:row>
      <xdr:rowOff>109716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100843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330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58944</xdr:rowOff>
    </xdr:from>
    <xdr:to>
      <xdr:col>102</xdr:col>
      <xdr:colOff>165100</xdr:colOff>
      <xdr:row>77</xdr:row>
      <xdr:rowOff>160544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151671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3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57001</xdr:rowOff>
    </xdr:from>
    <xdr:to>
      <xdr:col>98</xdr:col>
      <xdr:colOff>38100</xdr:colOff>
      <xdr:row>77</xdr:row>
      <xdr:rowOff>158601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149728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35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3,411,527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1,041,052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177,789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7,851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35,785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円下回っている。類似団体平均より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も低い水準</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ではあるが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、人口減による分母の減により今後も緩やかに増加していくことが見込まれる。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194,986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11,857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の減となっており、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276,001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円を下回っている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主な要因としては旧清掃センター解体撤去事業</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138,180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の皆減が挙げられる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維持補修費は住民一人当たり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20,045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24,176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主な要因としては火葬場及び三世代交流館の維持修繕費の増によるものである。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162,248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14,289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32,749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人口減少社会だから輝くまちに事業補助金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15,166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千円や複合経営推進助成金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14,693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千円の皆増が挙げられる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131,160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16,871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の減となっており、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289,738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。主な要因としては大野台畜舎改修・管理棟新築工事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17,256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千円や藤琴二ツ井線道路改良事業</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43,469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千円の皆減が挙げられる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131,117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9,213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水道特別会計</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特別会計繰出金、農業集落排水特別会計繰出金の増が主な要因となっており、これらの繰出金は今後も増加していく見込みとなっているため、保険料、使用料の見直しにより繰出金の抑制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129477</xdr:rowOff>
    </xdr:from>
    <xdr:to>
      <xdr:col>24</xdr:col>
      <xdr:colOff>63500</xdr:colOff>
      <xdr:row>37</xdr:row>
      <xdr:rowOff>148730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3127"/>
          <a:ext cx="8382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148730</xdr:rowOff>
    </xdr:from>
    <xdr:to>
      <xdr:col>19</xdr:col>
      <xdr:colOff>177800</xdr:colOff>
      <xdr:row>37</xdr:row>
      <xdr:rowOff>158648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2380"/>
          <a:ext cx="8890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138240</xdr:rowOff>
    </xdr:from>
    <xdr:to>
      <xdr:col>15</xdr:col>
      <xdr:colOff>50800</xdr:colOff>
      <xdr:row>37</xdr:row>
      <xdr:rowOff>158648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81890"/>
          <a:ext cx="8890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138240</xdr:rowOff>
    </xdr:from>
    <xdr:to>
      <xdr:col>10</xdr:col>
      <xdr:colOff>114300</xdr:colOff>
      <xdr:row>37</xdr:row>
      <xdr:rowOff>157328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1890"/>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131813</xdr:rowOff>
    </xdr:from>
    <xdr:to>
      <xdr:col>10</xdr:col>
      <xdr:colOff>165100</xdr:colOff>
      <xdr:row>38</xdr:row>
      <xdr:rowOff>61964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53091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78677</xdr:rowOff>
    </xdr:from>
    <xdr:to>
      <xdr:col>24</xdr:col>
      <xdr:colOff>114300</xdr:colOff>
      <xdr:row>38</xdr:row>
      <xdr:rowOff>8827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101554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97930</xdr:rowOff>
    </xdr:from>
    <xdr:to>
      <xdr:col>20</xdr:col>
      <xdr:colOff>38100</xdr:colOff>
      <xdr:row>38</xdr:row>
      <xdr:rowOff>28080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19207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107848</xdr:rowOff>
    </xdr:from>
    <xdr:to>
      <xdr:col>15</xdr:col>
      <xdr:colOff>101600</xdr:colOff>
      <xdr:row>38</xdr:row>
      <xdr:rowOff>37998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29125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87440</xdr:rowOff>
    </xdr:from>
    <xdr:to>
      <xdr:col>10</xdr:col>
      <xdr:colOff>165100</xdr:colOff>
      <xdr:row>38</xdr:row>
      <xdr:rowOff>17590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34117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106528</xdr:rowOff>
    </xdr:from>
    <xdr:to>
      <xdr:col>6</xdr:col>
      <xdr:colOff>38100</xdr:colOff>
      <xdr:row>38</xdr:row>
      <xdr:rowOff>36678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27805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14040</xdr:rowOff>
    </xdr:from>
    <xdr:to>
      <xdr:col>24</xdr:col>
      <xdr:colOff>63500</xdr:colOff>
      <xdr:row>59</xdr:row>
      <xdr:rowOff>15329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129590"/>
          <a:ext cx="8382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10361</xdr:rowOff>
    </xdr:from>
    <xdr:to>
      <xdr:col>19</xdr:col>
      <xdr:colOff>177800</xdr:colOff>
      <xdr:row>59</xdr:row>
      <xdr:rowOff>15329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25911"/>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10361</xdr:rowOff>
    </xdr:from>
    <xdr:to>
      <xdr:col>15</xdr:col>
      <xdr:colOff>50800</xdr:colOff>
      <xdr:row>59</xdr:row>
      <xdr:rowOff>12217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25911"/>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12217</xdr:rowOff>
    </xdr:from>
    <xdr:to>
      <xdr:col>10</xdr:col>
      <xdr:colOff>114300</xdr:colOff>
      <xdr:row>59</xdr:row>
      <xdr:rowOff>19410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27767"/>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121691</xdr:rowOff>
    </xdr:from>
    <xdr:to>
      <xdr:col>10</xdr:col>
      <xdr:colOff>165100</xdr:colOff>
      <xdr:row>59</xdr:row>
      <xdr:rowOff>51841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6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68368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134690</xdr:rowOff>
    </xdr:from>
    <xdr:to>
      <xdr:col>24</xdr:col>
      <xdr:colOff>114300</xdr:colOff>
      <xdr:row>59</xdr:row>
      <xdr:rowOff>64840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135979</xdr:rowOff>
    </xdr:from>
    <xdr:to>
      <xdr:col>20</xdr:col>
      <xdr:colOff>38100</xdr:colOff>
      <xdr:row>59</xdr:row>
      <xdr:rowOff>66129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57256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7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131011</xdr:rowOff>
    </xdr:from>
    <xdr:to>
      <xdr:col>15</xdr:col>
      <xdr:colOff>101600</xdr:colOff>
      <xdr:row>59</xdr:row>
      <xdr:rowOff>61161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7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52288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6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132867</xdr:rowOff>
    </xdr:from>
    <xdr:to>
      <xdr:col>10</xdr:col>
      <xdr:colOff>165100</xdr:colOff>
      <xdr:row>59</xdr:row>
      <xdr:rowOff>63017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54144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6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140060</xdr:rowOff>
    </xdr:from>
    <xdr:to>
      <xdr:col>6</xdr:col>
      <xdr:colOff>38100</xdr:colOff>
      <xdr:row>59</xdr:row>
      <xdr:rowOff>70210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61337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7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23616</xdr:rowOff>
    </xdr:from>
    <xdr:to>
      <xdr:col>24</xdr:col>
      <xdr:colOff>63500</xdr:colOff>
      <xdr:row>77</xdr:row>
      <xdr:rowOff>38050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25266"/>
          <a:ext cx="8382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38050</xdr:rowOff>
    </xdr:from>
    <xdr:to>
      <xdr:col>19</xdr:col>
      <xdr:colOff>177800</xdr:colOff>
      <xdr:row>77</xdr:row>
      <xdr:rowOff>52349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39700"/>
          <a:ext cx="88900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52349</xdr:rowOff>
    </xdr:from>
    <xdr:to>
      <xdr:col>15</xdr:col>
      <xdr:colOff>50800</xdr:colOff>
      <xdr:row>77</xdr:row>
      <xdr:rowOff>80009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3999"/>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65332</xdr:rowOff>
    </xdr:from>
    <xdr:to>
      <xdr:col>10</xdr:col>
      <xdr:colOff>114300</xdr:colOff>
      <xdr:row>77</xdr:row>
      <xdr:rowOff>80009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66982"/>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158159</xdr:rowOff>
    </xdr:from>
    <xdr:to>
      <xdr:col>10</xdr:col>
      <xdr:colOff>165100</xdr:colOff>
      <xdr:row>77</xdr:row>
      <xdr:rowOff>88309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104837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6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144266</xdr:rowOff>
    </xdr:from>
    <xdr:to>
      <xdr:col>24</xdr:col>
      <xdr:colOff>114300</xdr:colOff>
      <xdr:row>77</xdr:row>
      <xdr:rowOff>74416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59193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158700</xdr:rowOff>
    </xdr:from>
    <xdr:to>
      <xdr:col>20</xdr:col>
      <xdr:colOff>38100</xdr:colOff>
      <xdr:row>77</xdr:row>
      <xdr:rowOff>88850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79977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1549</xdr:rowOff>
    </xdr:from>
    <xdr:to>
      <xdr:col>15</xdr:col>
      <xdr:colOff>101600</xdr:colOff>
      <xdr:row>77</xdr:row>
      <xdr:rowOff>103149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29209</xdr:rowOff>
    </xdr:from>
    <xdr:to>
      <xdr:col>10</xdr:col>
      <xdr:colOff>165100</xdr:colOff>
      <xdr:row>77</xdr:row>
      <xdr:rowOff>130809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121936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2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14532</xdr:rowOff>
    </xdr:from>
    <xdr:to>
      <xdr:col>6</xdr:col>
      <xdr:colOff>38100</xdr:colOff>
      <xdr:row>77</xdr:row>
      <xdr:rowOff>116132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107259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157845</xdr:rowOff>
    </xdr:from>
    <xdr:to>
      <xdr:col>24</xdr:col>
      <xdr:colOff>63500</xdr:colOff>
      <xdr:row>99</xdr:row>
      <xdr:rowOff>21248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959945"/>
          <a:ext cx="838200" cy="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157845</xdr:rowOff>
    </xdr:from>
    <xdr:to>
      <xdr:col>19</xdr:col>
      <xdr:colOff>177800</xdr:colOff>
      <xdr:row>99</xdr:row>
      <xdr:rowOff>30018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59945"/>
          <a:ext cx="889000" cy="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30018</xdr:rowOff>
    </xdr:from>
    <xdr:to>
      <xdr:col>15</xdr:col>
      <xdr:colOff>50800</xdr:colOff>
      <xdr:row>99</xdr:row>
      <xdr:rowOff>37312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7003568"/>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28837</xdr:rowOff>
    </xdr:from>
    <xdr:to>
      <xdr:col>10</xdr:col>
      <xdr:colOff>114300</xdr:colOff>
      <xdr:row>99</xdr:row>
      <xdr:rowOff>37312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7002387"/>
          <a:ext cx="8890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128312</xdr:rowOff>
    </xdr:from>
    <xdr:to>
      <xdr:col>10</xdr:col>
      <xdr:colOff>165100</xdr:colOff>
      <xdr:row>99</xdr:row>
      <xdr:rowOff>58462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9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74989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141898</xdr:rowOff>
    </xdr:from>
    <xdr:to>
      <xdr:col>24</xdr:col>
      <xdr:colOff>114300</xdr:colOff>
      <xdr:row>99</xdr:row>
      <xdr:rowOff>72048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56825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5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107045</xdr:rowOff>
    </xdr:from>
    <xdr:to>
      <xdr:col>20</xdr:col>
      <xdr:colOff>38100</xdr:colOff>
      <xdr:row>99</xdr:row>
      <xdr:rowOff>37195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99</xdr:row>
      <xdr:rowOff>28322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700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150668</xdr:rowOff>
    </xdr:from>
    <xdr:to>
      <xdr:col>15</xdr:col>
      <xdr:colOff>101600</xdr:colOff>
      <xdr:row>99</xdr:row>
      <xdr:rowOff>80818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71945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157962</xdr:rowOff>
    </xdr:from>
    <xdr:to>
      <xdr:col>10</xdr:col>
      <xdr:colOff>165100</xdr:colOff>
      <xdr:row>99</xdr:row>
      <xdr:rowOff>88112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79239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5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149487</xdr:rowOff>
    </xdr:from>
    <xdr:to>
      <xdr:col>6</xdr:col>
      <xdr:colOff>38100</xdr:colOff>
      <xdr:row>99</xdr:row>
      <xdr:rowOff>79637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70764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98797</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85347"/>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98797</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347"/>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46889</xdr:rowOff>
    </xdr:from>
    <xdr:to>
      <xdr:col>45</xdr:col>
      <xdr:colOff>177800</xdr:colOff>
      <xdr:row>39</xdr:row>
      <xdr:rowOff>98797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3439"/>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46889</xdr:rowOff>
    </xdr:from>
    <xdr:to>
      <xdr:col>41</xdr:col>
      <xdr:colOff>50800</xdr:colOff>
      <xdr:row>39</xdr:row>
      <xdr:rowOff>79398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33439"/>
          <a:ext cx="889000" cy="3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5314</xdr:rowOff>
    </xdr:from>
    <xdr:to>
      <xdr:col>41</xdr:col>
      <xdr:colOff>101600</xdr:colOff>
      <xdr:row>39</xdr:row>
      <xdr:rowOff>106914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98041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78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47997</xdr:rowOff>
    </xdr:from>
    <xdr:to>
      <xdr:col>55</xdr:col>
      <xdr:colOff>50800</xdr:colOff>
      <xdr:row>39</xdr:row>
      <xdr:rowOff>149597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47997</xdr:rowOff>
    </xdr:from>
    <xdr:to>
      <xdr:col>46</xdr:col>
      <xdr:colOff>38100</xdr:colOff>
      <xdr:row>39</xdr:row>
      <xdr:rowOff>149597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140724</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2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167539</xdr:rowOff>
    </xdr:from>
    <xdr:to>
      <xdr:col>41</xdr:col>
      <xdr:colOff>101600</xdr:colOff>
      <xdr:row>39</xdr:row>
      <xdr:rowOff>97689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114215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4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28598</xdr:rowOff>
    </xdr:from>
    <xdr:to>
      <xdr:col>36</xdr:col>
      <xdr:colOff>165100</xdr:colOff>
      <xdr:row>39</xdr:row>
      <xdr:rowOff>130198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1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121325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80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12081</xdr:rowOff>
    </xdr:from>
    <xdr:to>
      <xdr:col>55</xdr:col>
      <xdr:colOff>0</xdr:colOff>
      <xdr:row>57</xdr:row>
      <xdr:rowOff>36978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84731"/>
          <a:ext cx="838200" cy="2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36978</xdr:rowOff>
    </xdr:from>
    <xdr:to>
      <xdr:col>50</xdr:col>
      <xdr:colOff>114300</xdr:colOff>
      <xdr:row>57</xdr:row>
      <xdr:rowOff>70951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09628"/>
          <a:ext cx="889000" cy="3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55230</xdr:rowOff>
    </xdr:from>
    <xdr:to>
      <xdr:col>45</xdr:col>
      <xdr:colOff>177800</xdr:colOff>
      <xdr:row>57</xdr:row>
      <xdr:rowOff>70951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27880"/>
          <a:ext cx="889000" cy="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29131</xdr:rowOff>
    </xdr:from>
    <xdr:to>
      <xdr:col>41</xdr:col>
      <xdr:colOff>50800</xdr:colOff>
      <xdr:row>57</xdr:row>
      <xdr:rowOff>55230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01781"/>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28653</xdr:rowOff>
    </xdr:from>
    <xdr:to>
      <xdr:col>41</xdr:col>
      <xdr:colOff>101600</xdr:colOff>
      <xdr:row>57</xdr:row>
      <xdr:rowOff>130253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121380</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89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132731</xdr:rowOff>
    </xdr:from>
    <xdr:to>
      <xdr:col>55</xdr:col>
      <xdr:colOff>50800</xdr:colOff>
      <xdr:row>57</xdr:row>
      <xdr:rowOff>62881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155608</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8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157628</xdr:rowOff>
    </xdr:from>
    <xdr:to>
      <xdr:col>50</xdr:col>
      <xdr:colOff>165100</xdr:colOff>
      <xdr:row>57</xdr:row>
      <xdr:rowOff>87778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104305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5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20151</xdr:rowOff>
    </xdr:from>
    <xdr:to>
      <xdr:col>46</xdr:col>
      <xdr:colOff>38100</xdr:colOff>
      <xdr:row>57</xdr:row>
      <xdr:rowOff>121751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138278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56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4430</xdr:rowOff>
    </xdr:from>
    <xdr:to>
      <xdr:col>41</xdr:col>
      <xdr:colOff>101600</xdr:colOff>
      <xdr:row>57</xdr:row>
      <xdr:rowOff>106030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122557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55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149781</xdr:rowOff>
    </xdr:from>
    <xdr:to>
      <xdr:col>36</xdr:col>
      <xdr:colOff>165100</xdr:colOff>
      <xdr:row>57</xdr:row>
      <xdr:rowOff>79931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96458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52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5848</xdr:rowOff>
    </xdr:from>
    <xdr:to>
      <xdr:col>55</xdr:col>
      <xdr:colOff>0</xdr:colOff>
      <xdr:row>79</xdr:row>
      <xdr:rowOff>8086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50398"/>
          <a:ext cx="8382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161592</xdr:rowOff>
    </xdr:from>
    <xdr:to>
      <xdr:col>50</xdr:col>
      <xdr:colOff>114300</xdr:colOff>
      <xdr:row>79</xdr:row>
      <xdr:rowOff>5848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34692"/>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150864</xdr:rowOff>
    </xdr:from>
    <xdr:to>
      <xdr:col>45</xdr:col>
      <xdr:colOff>177800</xdr:colOff>
      <xdr:row>78</xdr:row>
      <xdr:rowOff>161592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23964"/>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140258</xdr:rowOff>
    </xdr:from>
    <xdr:to>
      <xdr:col>41</xdr:col>
      <xdr:colOff>50800</xdr:colOff>
      <xdr:row>78</xdr:row>
      <xdr:rowOff>150864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13358"/>
          <a:ext cx="889000" cy="1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2690</xdr:rowOff>
    </xdr:from>
    <xdr:to>
      <xdr:col>41</xdr:col>
      <xdr:colOff>101600</xdr:colOff>
      <xdr:row>79</xdr:row>
      <xdr:rowOff>104290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95417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128736</xdr:rowOff>
    </xdr:from>
    <xdr:to>
      <xdr:col>55</xdr:col>
      <xdr:colOff>50800</xdr:colOff>
      <xdr:row>79</xdr:row>
      <xdr:rowOff>58886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88113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126498</xdr:rowOff>
    </xdr:from>
    <xdr:to>
      <xdr:col>50</xdr:col>
      <xdr:colOff>165100</xdr:colOff>
      <xdr:row>79</xdr:row>
      <xdr:rowOff>56648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73175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2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110792</xdr:rowOff>
    </xdr:from>
    <xdr:to>
      <xdr:col>46</xdr:col>
      <xdr:colOff>38100</xdr:colOff>
      <xdr:row>79</xdr:row>
      <xdr:rowOff>40942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57469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100064</xdr:rowOff>
    </xdr:from>
    <xdr:to>
      <xdr:col>41</xdr:col>
      <xdr:colOff>101600</xdr:colOff>
      <xdr:row>79</xdr:row>
      <xdr:rowOff>30214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46741</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324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89458</xdr:rowOff>
    </xdr:from>
    <xdr:to>
      <xdr:col>36</xdr:col>
      <xdr:colOff>165100</xdr:colOff>
      <xdr:row>79</xdr:row>
      <xdr:rowOff>19608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36135</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23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135156</xdr:rowOff>
    </xdr:from>
    <xdr:to>
      <xdr:col>55</xdr:col>
      <xdr:colOff>0</xdr:colOff>
      <xdr:row>98</xdr:row>
      <xdr:rowOff>135283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93725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131251</xdr:rowOff>
    </xdr:from>
    <xdr:to>
      <xdr:col>50</xdr:col>
      <xdr:colOff>114300</xdr:colOff>
      <xdr:row>98</xdr:row>
      <xdr:rowOff>135156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33351"/>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131251</xdr:rowOff>
    </xdr:from>
    <xdr:to>
      <xdr:col>45</xdr:col>
      <xdr:colOff>177800</xdr:colOff>
      <xdr:row>98</xdr:row>
      <xdr:rowOff>152002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33351"/>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151343</xdr:rowOff>
    </xdr:from>
    <xdr:to>
      <xdr:col>41</xdr:col>
      <xdr:colOff>50800</xdr:colOff>
      <xdr:row>98</xdr:row>
      <xdr:rowOff>152002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53443"/>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58378</xdr:rowOff>
    </xdr:from>
    <xdr:to>
      <xdr:col>41</xdr:col>
      <xdr:colOff>101600</xdr:colOff>
      <xdr:row>98</xdr:row>
      <xdr:rowOff>159978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5055</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3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84483</xdr:rowOff>
    </xdr:from>
    <xdr:to>
      <xdr:col>55</xdr:col>
      <xdr:colOff>50800</xdr:colOff>
      <xdr:row>99</xdr:row>
      <xdr:rowOff>14633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84356</xdr:rowOff>
    </xdr:from>
    <xdr:to>
      <xdr:col>50</xdr:col>
      <xdr:colOff>165100</xdr:colOff>
      <xdr:row>99</xdr:row>
      <xdr:rowOff>14506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5633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97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80451</xdr:rowOff>
    </xdr:from>
    <xdr:to>
      <xdr:col>46</xdr:col>
      <xdr:colOff>38100</xdr:colOff>
      <xdr:row>99</xdr:row>
      <xdr:rowOff>10601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1728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7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101202</xdr:rowOff>
    </xdr:from>
    <xdr:to>
      <xdr:col>41</xdr:col>
      <xdr:colOff>101600</xdr:colOff>
      <xdr:row>99</xdr:row>
      <xdr:rowOff>31352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22479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100543</xdr:rowOff>
    </xdr:from>
    <xdr:to>
      <xdr:col>36</xdr:col>
      <xdr:colOff>165100</xdr:colOff>
      <xdr:row>99</xdr:row>
      <xdr:rowOff>30693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21820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133331</xdr:rowOff>
    </xdr:from>
    <xdr:to>
      <xdr:col>85</xdr:col>
      <xdr:colOff>127000</xdr:colOff>
      <xdr:row>38</xdr:row>
      <xdr:rowOff>139988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48431"/>
          <a:ext cx="8382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138464</xdr:rowOff>
    </xdr:from>
    <xdr:to>
      <xdr:col>81</xdr:col>
      <xdr:colOff>50800</xdr:colOff>
      <xdr:row>38</xdr:row>
      <xdr:rowOff>139988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535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47707</xdr:rowOff>
    </xdr:from>
    <xdr:to>
      <xdr:col>76</xdr:col>
      <xdr:colOff>114300</xdr:colOff>
      <xdr:row>38</xdr:row>
      <xdr:rowOff>138464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62807"/>
          <a:ext cx="889000" cy="9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47707</xdr:rowOff>
    </xdr:from>
    <xdr:to>
      <xdr:col>71</xdr:col>
      <xdr:colOff>177800</xdr:colOff>
      <xdr:row>38</xdr:row>
      <xdr:rowOff>76414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62807"/>
          <a:ext cx="8890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46708</xdr:rowOff>
    </xdr:from>
    <xdr:to>
      <xdr:col>72</xdr:col>
      <xdr:colOff>38100</xdr:colOff>
      <xdr:row>38</xdr:row>
      <xdr:rowOff>148308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139435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82531</xdr:rowOff>
    </xdr:from>
    <xdr:to>
      <xdr:col>85</xdr:col>
      <xdr:colOff>177800</xdr:colOff>
      <xdr:row>39</xdr:row>
      <xdr:rowOff>12681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89188</xdr:rowOff>
    </xdr:from>
    <xdr:to>
      <xdr:col>81</xdr:col>
      <xdr:colOff>101600</xdr:colOff>
      <xdr:row>39</xdr:row>
      <xdr:rowOff>19338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10465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87664</xdr:rowOff>
    </xdr:from>
    <xdr:to>
      <xdr:col>76</xdr:col>
      <xdr:colOff>165100</xdr:colOff>
      <xdr:row>39</xdr:row>
      <xdr:rowOff>17814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168357</xdr:rowOff>
    </xdr:from>
    <xdr:to>
      <xdr:col>72</xdr:col>
      <xdr:colOff>38100</xdr:colOff>
      <xdr:row>38</xdr:row>
      <xdr:rowOff>98507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115035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25614</xdr:rowOff>
    </xdr:from>
    <xdr:to>
      <xdr:col>67</xdr:col>
      <xdr:colOff>101600</xdr:colOff>
      <xdr:row>38</xdr:row>
      <xdr:rowOff>127214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143741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1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170147</xdr:rowOff>
    </xdr:from>
    <xdr:to>
      <xdr:col>85</xdr:col>
      <xdr:colOff>127000</xdr:colOff>
      <xdr:row>57</xdr:row>
      <xdr:rowOff>36862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71347"/>
          <a:ext cx="838200" cy="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33138</xdr:rowOff>
    </xdr:from>
    <xdr:to>
      <xdr:col>81</xdr:col>
      <xdr:colOff>50800</xdr:colOff>
      <xdr:row>57</xdr:row>
      <xdr:rowOff>36862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05788"/>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33138</xdr:rowOff>
    </xdr:from>
    <xdr:to>
      <xdr:col>76</xdr:col>
      <xdr:colOff>114300</xdr:colOff>
      <xdr:row>57</xdr:row>
      <xdr:rowOff>77187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05788"/>
          <a:ext cx="889000" cy="4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77187</xdr:rowOff>
    </xdr:from>
    <xdr:to>
      <xdr:col>71</xdr:col>
      <xdr:colOff>177800</xdr:colOff>
      <xdr:row>57</xdr:row>
      <xdr:rowOff>102980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49837"/>
          <a:ext cx="8890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132649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119347</xdr:rowOff>
    </xdr:from>
    <xdr:to>
      <xdr:col>85</xdr:col>
      <xdr:colOff>177800</xdr:colOff>
      <xdr:row>57</xdr:row>
      <xdr:rowOff>49497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142224</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7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157512</xdr:rowOff>
    </xdr:from>
    <xdr:to>
      <xdr:col>81</xdr:col>
      <xdr:colOff>101600</xdr:colOff>
      <xdr:row>57</xdr:row>
      <xdr:rowOff>87662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78789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85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153788</xdr:rowOff>
    </xdr:from>
    <xdr:to>
      <xdr:col>76</xdr:col>
      <xdr:colOff>165100</xdr:colOff>
      <xdr:row>57</xdr:row>
      <xdr:rowOff>83938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75065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84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26387</xdr:rowOff>
    </xdr:from>
    <xdr:to>
      <xdr:col>72</xdr:col>
      <xdr:colOff>38100</xdr:colOff>
      <xdr:row>57</xdr:row>
      <xdr:rowOff>127987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144514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57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52180</xdr:rowOff>
    </xdr:from>
    <xdr:to>
      <xdr:col>67</xdr:col>
      <xdr:colOff>101600</xdr:colOff>
      <xdr:row>57</xdr:row>
      <xdr:rowOff>153780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144907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168630</xdr:rowOff>
    </xdr:from>
    <xdr:to>
      <xdr:col>85</xdr:col>
      <xdr:colOff>127000</xdr:colOff>
      <xdr:row>78</xdr:row>
      <xdr:rowOff>12221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70280"/>
          <a:ext cx="8382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168630</xdr:rowOff>
    </xdr:from>
    <xdr:to>
      <xdr:col>81</xdr:col>
      <xdr:colOff>50800</xdr:colOff>
      <xdr:row>78</xdr:row>
      <xdr:rowOff>22547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70280"/>
          <a:ext cx="889000" cy="2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143044</xdr:rowOff>
    </xdr:from>
    <xdr:to>
      <xdr:col>76</xdr:col>
      <xdr:colOff>114300</xdr:colOff>
      <xdr:row>78</xdr:row>
      <xdr:rowOff>22547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44694"/>
          <a:ext cx="889000" cy="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23154</xdr:rowOff>
    </xdr:from>
    <xdr:to>
      <xdr:col>71</xdr:col>
      <xdr:colOff>177800</xdr:colOff>
      <xdr:row>77</xdr:row>
      <xdr:rowOff>143044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224804"/>
          <a:ext cx="889000" cy="11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76933</xdr:rowOff>
    </xdr:from>
    <xdr:to>
      <xdr:col>72</xdr:col>
      <xdr:colOff>38100</xdr:colOff>
      <xdr:row>78</xdr:row>
      <xdr:rowOff>7083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7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23610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132871</xdr:rowOff>
    </xdr:from>
    <xdr:to>
      <xdr:col>85</xdr:col>
      <xdr:colOff>177800</xdr:colOff>
      <xdr:row>78</xdr:row>
      <xdr:rowOff>63021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47798</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4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117830</xdr:rowOff>
    </xdr:from>
    <xdr:to>
      <xdr:col>81</xdr:col>
      <xdr:colOff>101600</xdr:colOff>
      <xdr:row>78</xdr:row>
      <xdr:rowOff>47980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39107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143197</xdr:rowOff>
    </xdr:from>
    <xdr:to>
      <xdr:col>76</xdr:col>
      <xdr:colOff>165100</xdr:colOff>
      <xdr:row>78</xdr:row>
      <xdr:rowOff>73347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64474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43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92244</xdr:rowOff>
    </xdr:from>
    <xdr:to>
      <xdr:col>72</xdr:col>
      <xdr:colOff>38100</xdr:colOff>
      <xdr:row>78</xdr:row>
      <xdr:rowOff>22394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2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13521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8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143804</xdr:rowOff>
    </xdr:from>
    <xdr:to>
      <xdr:col>67</xdr:col>
      <xdr:colOff>101600</xdr:colOff>
      <xdr:row>77</xdr:row>
      <xdr:rowOff>73954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1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90481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29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32063</xdr:rowOff>
    </xdr:from>
    <xdr:to>
      <xdr:col>85</xdr:col>
      <xdr:colOff>127000</xdr:colOff>
      <xdr:row>98</xdr:row>
      <xdr:rowOff>39139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834163"/>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39139</xdr:rowOff>
    </xdr:from>
    <xdr:to>
      <xdr:col>81</xdr:col>
      <xdr:colOff>50800</xdr:colOff>
      <xdr:row>98</xdr:row>
      <xdr:rowOff>61557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841239"/>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42800</xdr:rowOff>
    </xdr:from>
    <xdr:to>
      <xdr:col>76</xdr:col>
      <xdr:colOff>114300</xdr:colOff>
      <xdr:row>98</xdr:row>
      <xdr:rowOff>61557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844900"/>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38004</xdr:rowOff>
    </xdr:from>
    <xdr:to>
      <xdr:col>71</xdr:col>
      <xdr:colOff>177800</xdr:colOff>
      <xdr:row>98</xdr:row>
      <xdr:rowOff>42800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840104"/>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69590</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152713</xdr:rowOff>
    </xdr:from>
    <xdr:to>
      <xdr:col>85</xdr:col>
      <xdr:colOff>177800</xdr:colOff>
      <xdr:row>98</xdr:row>
      <xdr:rowOff>82863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131140</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159789</xdr:rowOff>
    </xdr:from>
    <xdr:to>
      <xdr:col>81</xdr:col>
      <xdr:colOff>101600</xdr:colOff>
      <xdr:row>98</xdr:row>
      <xdr:rowOff>89939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81066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10757</xdr:rowOff>
    </xdr:from>
    <xdr:to>
      <xdr:col>76</xdr:col>
      <xdr:colOff>165100</xdr:colOff>
      <xdr:row>98</xdr:row>
      <xdr:rowOff>112357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103484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163450</xdr:rowOff>
    </xdr:from>
    <xdr:to>
      <xdr:col>72</xdr:col>
      <xdr:colOff>38100</xdr:colOff>
      <xdr:row>98</xdr:row>
      <xdr:rowOff>93600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84727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8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158654</xdr:rowOff>
    </xdr:from>
    <xdr:to>
      <xdr:col>67</xdr:col>
      <xdr:colOff>101600</xdr:colOff>
      <xdr:row>98</xdr:row>
      <xdr:rowOff>88804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79931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88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135237</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0337"/>
          <a:ext cx="8382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135237</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6650337"/>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88219</xdr:rowOff>
    </xdr:from>
    <xdr:to>
      <xdr:col>102</xdr:col>
      <xdr:colOff>165100</xdr:colOff>
      <xdr:row>39</xdr:row>
      <xdr:rowOff>18369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03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34896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7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84437</xdr:rowOff>
    </xdr:from>
    <xdr:to>
      <xdr:col>112</xdr:col>
      <xdr:colOff>38100</xdr:colOff>
      <xdr:row>39</xdr:row>
      <xdr:rowOff>14587</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5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5714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692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159,632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6,762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179,820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住民基本台帳ネットワーク機器更新業務委託料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5,400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千円、旧温泉保養所解体工事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6,858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千円、庁内ＬＡＮ運営費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10,126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挙げ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　民生費は住民一人当たり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190,937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7,578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46,318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人口減少社会だから輝くまちに事業補助金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15,166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千円、障害者支援事業</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12,468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千円、後期高齢療養給付費負担金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11,358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挙げ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　衛生費は住民一人当たり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71,314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32,018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77,746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ダイオキシン類等測定分析委託料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9,971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千円、旧清掃センター解体撤去工事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136,276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千円、全国健康福祉祭あきた大会開催費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6,787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挙げ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130,826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10,891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20,819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白神山水生産施設セラミックフィルター交換工事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8,100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千円、農業振興費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16,099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千円、農業基盤整備促進事業業務委託（繰明分）</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21,690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挙げ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83,405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2,057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6,447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中小企業融資資金預託金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5,000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千円、白神山地遺産登録２５周年事業</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8,171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挙げ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　土木費は住民一人当たり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105,796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55,383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136,681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16,695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18,308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圧雪車購入費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36,720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千円、藤里町集会所建設等助成交付金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14,358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千円、開発センター耐震化工事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35,046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挙げ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96,502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3,714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57,616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年度に実施した清水岱公園野球場整備事業</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年度に実施した防災行政無線施設整備事業の償還が開始されたことにより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一般会計の元金の償還金が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6,387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千円増加したことが挙げられる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いずれの費目についても、事業の見直しにより経常経費を削減し、施設の改修、更新については藤里町公共施設等総合管理計画に基づき適切な維持管理を実施していく。地方債充当事業については、厳正な事業計画に基づき、費用対効果、事業の取捨選択を徹底し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財政調整基金残高については、平成</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年度末残高が</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364</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百万円）であり、残高の目標額である</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136</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下回っている。今後は経常経費の削減等により歳出を抑制し、積立金の確保に努める。また、減債基金やその他特定目的基金についても財政状況や積立の目的、基金残高を勘案し積み立てを行っていく。</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実質収支額については、前年度比</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増となる</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128,902</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千円であったが、</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の減等により</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標準財政規模比では</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0.28</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ポイントの増となっている。　実質単年度収支については、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となったが、</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各事業実施のために行なった積立金取崩し額</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増加している。持続可能な町政を構築・実現するためにも</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、財源確保等について十分な検討を重ねていき、今後も健全な数値で推移できるよう、計画的な財政運営に努めていく。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すべての会計が黒字となっている。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一般会計については、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一定額以上の需用費予算の定率削減、新規備品購入の抑制等の経常経費等の節減に努めているほか、交付税算入率の高い過疎対策事業債等</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の有利な起債</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を活用し</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たり</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事業の実施にあたっては</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不要不急の事業を見極めながら優先度の高い事業に</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絞ったりし</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ている。しかしながら、地方交付税への依存率が高く、今後も税収等の自主財源の大幅な増は見込めないため、黒字額は同水準で推移していくと見込んでいる。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国民健康保険特別会計については、</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医療費にあたる保険給付費は被保険者の減少により療養給付費、高額療養費ともに減少したため</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、前年比</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0.27</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ポイントの増となっている。</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今後、被保険者数は微減となるが、一人当たり医療費が増加傾向にあるため、黒字額は減少していくと見込んでいる。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特別会計については、赤字にならぬよう一般会計からの繰入もしているが、今後も独立採算の原則に立ち返り、国民健康保険税、介護保険料の料率、水道、下水道等の使用料の見直しなど、より一層の経営改善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3567836</v>
      </c>
      <c r="BO4" s="430"/>
      <c r="BP4" s="430"/>
      <c r="BQ4" s="430"/>
      <c r="BR4" s="430"/>
      <c r="BS4" s="430"/>
      <c r="BT4" s="430"/>
      <c r="BU4" s="431"/>
      <c r="BV4" s="429">
        <v>3619298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6.1</v>
      </c>
      <c r="CU4" s="436"/>
      <c r="CV4" s="436"/>
      <c r="CW4" s="436"/>
      <c r="CX4" s="436"/>
      <c r="CY4" s="436"/>
      <c r="CZ4" s="436"/>
      <c r="DA4" s="437"/>
      <c r="DB4" s="435">
        <v>5.8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3411527</v>
      </c>
      <c r="BO5" s="467"/>
      <c r="BP5" s="467"/>
      <c r="BQ5" s="467"/>
      <c r="BR5" s="467"/>
      <c r="BS5" s="467"/>
      <c r="BT5" s="467"/>
      <c r="BU5" s="468"/>
      <c r="BV5" s="466">
        <v>3469307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97.9</v>
      </c>
      <c r="CU5" s="464"/>
      <c r="CV5" s="464"/>
      <c r="CW5" s="464"/>
      <c r="CX5" s="464"/>
      <c r="CY5" s="464"/>
      <c r="CZ5" s="464"/>
      <c r="DA5" s="465"/>
      <c r="DB5" s="463">
        <v>94.5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156309</v>
      </c>
      <c r="BO6" s="467"/>
      <c r="BP6" s="467"/>
      <c r="BQ6" s="467"/>
      <c r="BR6" s="467"/>
      <c r="BS6" s="467"/>
      <c r="BT6" s="467"/>
      <c r="BU6" s="468"/>
      <c r="BV6" s="466">
        <v>149991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101.6</v>
      </c>
      <c r="CU6" s="504"/>
      <c r="CV6" s="504"/>
      <c r="CW6" s="504"/>
      <c r="CX6" s="504"/>
      <c r="CY6" s="504"/>
      <c r="CZ6" s="504"/>
      <c r="DA6" s="505"/>
      <c r="DB6" s="503">
        <v>98.3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27407</v>
      </c>
      <c r="BO7" s="467"/>
      <c r="BP7" s="467"/>
      <c r="BQ7" s="467"/>
      <c r="BR7" s="467"/>
      <c r="BS7" s="467"/>
      <c r="BT7" s="467"/>
      <c r="BU7" s="468"/>
      <c r="BV7" s="466">
        <v>26873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2107801</v>
      </c>
      <c r="CU7" s="467"/>
      <c r="CV7" s="467"/>
      <c r="CW7" s="467"/>
      <c r="CX7" s="467"/>
      <c r="CY7" s="467"/>
      <c r="CZ7" s="467"/>
      <c r="DA7" s="468"/>
      <c r="DB7" s="466">
        <v>2108075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128902</v>
      </c>
      <c r="BO8" s="467"/>
      <c r="BP8" s="467"/>
      <c r="BQ8" s="467"/>
      <c r="BR8" s="467"/>
      <c r="BS8" s="467"/>
      <c r="BT8" s="467"/>
      <c r="BU8" s="468"/>
      <c r="BV8" s="466">
        <v>123118</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0.13</v>
      </c>
      <c r="CU8" s="507"/>
      <c r="CV8" s="507"/>
      <c r="CW8" s="507"/>
      <c r="CX8" s="507"/>
      <c r="CY8" s="507"/>
      <c r="CZ8" s="507"/>
      <c r="DA8" s="508"/>
      <c r="DB8" s="506">
        <v>0.12</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3359</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5784</v>
      </c>
      <c r="BO9" s="467"/>
      <c r="BP9" s="467"/>
      <c r="BQ9" s="467"/>
      <c r="BR9" s="467"/>
      <c r="BS9" s="467"/>
      <c r="BT9" s="467"/>
      <c r="BU9" s="468"/>
      <c r="BV9" s="466">
        <v>-906</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11.5</v>
      </c>
      <c r="CU9" s="464"/>
      <c r="CV9" s="464"/>
      <c r="CW9" s="464"/>
      <c r="CX9" s="464"/>
      <c r="CY9" s="464"/>
      <c r="CZ9" s="464"/>
      <c r="DA9" s="465"/>
      <c r="DB9" s="463">
        <v>11.3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3848</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71429</v>
      </c>
      <c r="BO10" s="467"/>
      <c r="BP10" s="467"/>
      <c r="BQ10" s="467"/>
      <c r="BR10" s="467"/>
      <c r="BS10" s="467"/>
      <c r="BT10" s="467"/>
      <c r="BU10" s="468"/>
      <c r="BV10" s="466">
        <v>70095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3277</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151885</v>
      </c>
      <c r="BO12" s="467"/>
      <c r="BP12" s="467"/>
      <c r="BQ12" s="467"/>
      <c r="BR12" s="467"/>
      <c r="BS12" s="467"/>
      <c r="BT12" s="467"/>
      <c r="BU12" s="468"/>
      <c r="BV12" s="466">
        <v>165374</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3259</v>
      </c>
      <c r="S13" s="548"/>
      <c r="T13" s="548"/>
      <c r="U13" s="548"/>
      <c r="V13" s="549"/>
      <c r="W13" s="482" t="s">
        <v>139</v>
      </c>
      <c r="X13" s="483"/>
      <c r="Y13" s="483"/>
      <c r="Z13" s="483"/>
      <c r="AA13" s="483"/>
      <c r="AB13" s="473"/>
      <c r="AC13" s="517">
        <v>193</v>
      </c>
      <c r="AD13" s="518"/>
      <c r="AE13" s="518"/>
      <c r="AF13" s="518"/>
      <c r="AG13" s="557"/>
      <c r="AH13" s="517">
        <v>242</v>
      </c>
      <c r="AI13" s="518"/>
      <c r="AJ13" s="518"/>
      <c r="AK13" s="518"/>
      <c r="AL13" s="519"/>
      <c r="AM13" s="495" t="s">
        <v>140</v>
      </c>
      <c r="AN13" s="496"/>
      <c r="AO13" s="496"/>
      <c r="AP13" s="496"/>
      <c r="AQ13" s="496"/>
      <c r="AR13" s="496"/>
      <c r="AS13" s="496"/>
      <c r="AT13" s="497"/>
      <c r="AU13" s="498" t="s">
        <v>119</v>
      </c>
      <c r="AV13" s="499"/>
      <c r="AW13" s="499"/>
      <c r="AX13" s="499"/>
      <c r="AY13" s="500" t="s">
        <v>141</v>
      </c>
      <c r="AZ13" s="501"/>
      <c r="BA13" s="501"/>
      <c r="BB13" s="501"/>
      <c r="BC13" s="501"/>
      <c r="BD13" s="501"/>
      <c r="BE13" s="501"/>
      <c r="BF13" s="501"/>
      <c r="BG13" s="501"/>
      <c r="BH13" s="501"/>
      <c r="BI13" s="501"/>
      <c r="BJ13" s="501"/>
      <c r="BK13" s="501"/>
      <c r="BL13" s="501"/>
      <c r="BM13" s="502"/>
      <c r="BN13" s="466">
        <v>-74672</v>
      </c>
      <c r="BO13" s="467"/>
      <c r="BP13" s="467"/>
      <c r="BQ13" s="467"/>
      <c r="BR13" s="467"/>
      <c r="BS13" s="467"/>
      <c r="BT13" s="467"/>
      <c r="BU13" s="468"/>
      <c r="BV13" s="466">
        <v>-96185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9.4</v>
      </c>
      <c r="CU13" s="464"/>
      <c r="CV13" s="464"/>
      <c r="CW13" s="464"/>
      <c r="CX13" s="464"/>
      <c r="CY13" s="464"/>
      <c r="CZ13" s="464"/>
      <c r="DA13" s="465"/>
      <c r="DB13" s="463">
        <v>8.6999999999999993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3374</v>
      </c>
      <c r="S14" s="548"/>
      <c r="T14" s="548"/>
      <c r="U14" s="548"/>
      <c r="V14" s="549"/>
      <c r="W14" s="456"/>
      <c r="X14" s="457"/>
      <c r="Y14" s="457"/>
      <c r="Z14" s="457"/>
      <c r="AA14" s="457"/>
      <c r="AB14" s="446"/>
      <c r="AC14" s="550">
        <v>12.9</v>
      </c>
      <c r="AD14" s="551"/>
      <c r="AE14" s="551"/>
      <c r="AF14" s="551"/>
      <c r="AG14" s="552"/>
      <c r="AH14" s="550">
        <v>14.1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52.1</v>
      </c>
      <c r="CU14" s="562"/>
      <c r="CV14" s="562"/>
      <c r="CW14" s="562"/>
      <c r="CX14" s="562"/>
      <c r="CY14" s="562"/>
      <c r="CZ14" s="562"/>
      <c r="DA14" s="563"/>
      <c r="DB14" s="561">
        <v>41.4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3354</v>
      </c>
      <c r="S15" s="548"/>
      <c r="T15" s="548"/>
      <c r="U15" s="548"/>
      <c r="V15" s="549"/>
      <c r="W15" s="482" t="s">
        <v>145</v>
      </c>
      <c r="X15" s="483"/>
      <c r="Y15" s="483"/>
      <c r="Z15" s="483"/>
      <c r="AA15" s="483"/>
      <c r="AB15" s="473"/>
      <c r="AC15" s="517">
        <v>390</v>
      </c>
      <c r="AD15" s="518"/>
      <c r="AE15" s="518"/>
      <c r="AF15" s="518"/>
      <c r="AG15" s="557"/>
      <c r="AH15" s="517">
        <v>499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258882</v>
      </c>
      <c r="BO15" s="430"/>
      <c r="BP15" s="430"/>
      <c r="BQ15" s="430"/>
      <c r="BR15" s="430"/>
      <c r="BS15" s="430"/>
      <c r="BT15" s="430"/>
      <c r="BU15" s="431"/>
      <c r="BV15" s="429">
        <v>260298</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26</v>
      </c>
      <c r="AD16" s="551"/>
      <c r="AE16" s="551"/>
      <c r="AF16" s="551"/>
      <c r="AG16" s="552"/>
      <c r="AH16" s="550">
        <v>29</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1973685</v>
      </c>
      <c r="BO16" s="467"/>
      <c r="BP16" s="467"/>
      <c r="BQ16" s="467"/>
      <c r="BR16" s="467"/>
      <c r="BS16" s="467"/>
      <c r="BT16" s="467"/>
      <c r="BU16" s="468"/>
      <c r="BV16" s="466">
        <v>2020645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918</v>
      </c>
      <c r="AD17" s="518"/>
      <c r="AE17" s="518"/>
      <c r="AF17" s="518"/>
      <c r="AG17" s="557"/>
      <c r="AH17" s="517">
        <v>978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315236</v>
      </c>
      <c r="BO17" s="467"/>
      <c r="BP17" s="467"/>
      <c r="BQ17" s="467"/>
      <c r="BR17" s="467"/>
      <c r="BS17" s="467"/>
      <c r="BT17" s="467"/>
      <c r="BU17" s="468"/>
      <c r="BV17" s="466">
        <v>318997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282.13</v>
      </c>
      <c r="M18" s="579"/>
      <c r="N18" s="579"/>
      <c r="O18" s="579"/>
      <c r="P18" s="579"/>
      <c r="Q18" s="579"/>
      <c r="R18" s="580"/>
      <c r="S18" s="580"/>
      <c r="T18" s="580"/>
      <c r="U18" s="580"/>
      <c r="V18" s="581"/>
      <c r="W18" s="484"/>
      <c r="X18" s="485"/>
      <c r="Y18" s="485"/>
      <c r="Z18" s="485"/>
      <c r="AA18" s="485"/>
      <c r="AB18" s="476"/>
      <c r="AC18" s="582">
        <v>61.2</v>
      </c>
      <c r="AD18" s="583"/>
      <c r="AE18" s="583"/>
      <c r="AF18" s="583"/>
      <c r="AG18" s="584"/>
      <c r="AH18" s="582">
        <v>56.9</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2085478</v>
      </c>
      <c r="BO18" s="467"/>
      <c r="BP18" s="467"/>
      <c r="BQ18" s="467"/>
      <c r="BR18" s="467"/>
      <c r="BS18" s="467"/>
      <c r="BT18" s="467"/>
      <c r="BU18" s="468"/>
      <c r="BV18" s="466">
        <v>2005007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2671392</v>
      </c>
      <c r="BO19" s="467"/>
      <c r="BP19" s="467"/>
      <c r="BQ19" s="467"/>
      <c r="BR19" s="467"/>
      <c r="BS19" s="467"/>
      <c r="BT19" s="467"/>
      <c r="BU19" s="468"/>
      <c r="BV19" s="466">
        <v>2693084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1215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3078468</v>
      </c>
      <c r="BO23" s="467"/>
      <c r="BP23" s="467"/>
      <c r="BQ23" s="467"/>
      <c r="BR23" s="467"/>
      <c r="BS23" s="467"/>
      <c r="BT23" s="467"/>
      <c r="BU23" s="468"/>
      <c r="BV23" s="466">
        <v>3133416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7120</v>
      </c>
      <c r="R24" s="518"/>
      <c r="S24" s="518"/>
      <c r="T24" s="518"/>
      <c r="U24" s="518"/>
      <c r="V24" s="557"/>
      <c r="W24" s="616"/>
      <c r="X24" s="604"/>
      <c r="Y24" s="605"/>
      <c r="Z24" s="516" t="s">
        <v>169</v>
      </c>
      <c r="AA24" s="496"/>
      <c r="AB24" s="496"/>
      <c r="AC24" s="496"/>
      <c r="AD24" s="496"/>
      <c r="AE24" s="496"/>
      <c r="AF24" s="496"/>
      <c r="AG24" s="497"/>
      <c r="AH24" s="517">
        <v>61</v>
      </c>
      <c r="AI24" s="518"/>
      <c r="AJ24" s="518"/>
      <c r="AK24" s="518"/>
      <c r="AL24" s="557"/>
      <c r="AM24" s="517">
        <v>184525</v>
      </c>
      <c r="AN24" s="518"/>
      <c r="AO24" s="518"/>
      <c r="AP24" s="518"/>
      <c r="AQ24" s="518"/>
      <c r="AR24" s="557"/>
      <c r="AS24" s="517">
        <v>3025</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2944587</v>
      </c>
      <c r="BO24" s="467"/>
      <c r="BP24" s="467"/>
      <c r="BQ24" s="467"/>
      <c r="BR24" s="467"/>
      <c r="BS24" s="467"/>
      <c r="BT24" s="467"/>
      <c r="BU24" s="468"/>
      <c r="BV24" s="466">
        <v>2974722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5540</v>
      </c>
      <c r="R25" s="518"/>
      <c r="S25" s="518"/>
      <c r="T25" s="518"/>
      <c r="U25" s="518"/>
      <c r="V25" s="557"/>
      <c r="W25" s="616"/>
      <c r="X25" s="604"/>
      <c r="Y25" s="605"/>
      <c r="Z25" s="516" t="s">
        <v>172</v>
      </c>
      <c r="AA25" s="496"/>
      <c r="AB25" s="496"/>
      <c r="AC25" s="496"/>
      <c r="AD25" s="496"/>
      <c r="AE25" s="496"/>
      <c r="AF25" s="496"/>
      <c r="AG25" s="497"/>
      <c r="AH25" s="517" t="s">
        <v>137</v>
      </c>
      <c r="AI25" s="518"/>
      <c r="AJ25" s="518"/>
      <c r="AK25" s="518"/>
      <c r="AL25" s="557"/>
      <c r="AM25" s="517" t="s">
        <v>128</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231</v>
      </c>
      <c r="BO25" s="430"/>
      <c r="BP25" s="430"/>
      <c r="BQ25" s="430"/>
      <c r="BR25" s="430"/>
      <c r="BS25" s="430"/>
      <c r="BT25" s="430"/>
      <c r="BU25" s="431"/>
      <c r="BV25" s="429">
        <v>89343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5150</v>
      </c>
      <c r="R26" s="518"/>
      <c r="S26" s="518"/>
      <c r="T26" s="518"/>
      <c r="U26" s="518"/>
      <c r="V26" s="557"/>
      <c r="W26" s="616"/>
      <c r="X26" s="604"/>
      <c r="Y26" s="605"/>
      <c r="Z26" s="516" t="s">
        <v>176</v>
      </c>
      <c r="AA26" s="626"/>
      <c r="AB26" s="626"/>
      <c r="AC26" s="626"/>
      <c r="AD26" s="626"/>
      <c r="AE26" s="626"/>
      <c r="AF26" s="626"/>
      <c r="AG26" s="627"/>
      <c r="AH26" s="517">
        <v>4</v>
      </c>
      <c r="AI26" s="518"/>
      <c r="AJ26" s="518"/>
      <c r="AK26" s="518"/>
      <c r="AL26" s="557"/>
      <c r="AM26" s="517">
        <v>11968</v>
      </c>
      <c r="AN26" s="518"/>
      <c r="AO26" s="518"/>
      <c r="AP26" s="518"/>
      <c r="AQ26" s="518"/>
      <c r="AR26" s="557"/>
      <c r="AS26" s="517">
        <v>2992</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2790</v>
      </c>
      <c r="R27" s="518"/>
      <c r="S27" s="518"/>
      <c r="T27" s="518"/>
      <c r="U27" s="518"/>
      <c r="V27" s="557"/>
      <c r="W27" s="616"/>
      <c r="X27" s="604"/>
      <c r="Y27" s="605"/>
      <c r="Z27" s="516" t="s">
        <v>179</v>
      </c>
      <c r="AA27" s="496"/>
      <c r="AB27" s="496"/>
      <c r="AC27" s="496"/>
      <c r="AD27" s="496"/>
      <c r="AE27" s="496"/>
      <c r="AF27" s="496"/>
      <c r="AG27" s="497"/>
      <c r="AH27" s="517">
        <v>5</v>
      </c>
      <c r="AI27" s="518"/>
      <c r="AJ27" s="518"/>
      <c r="AK27" s="518"/>
      <c r="AL27" s="557"/>
      <c r="AM27" s="517">
        <v>14924</v>
      </c>
      <c r="AN27" s="518"/>
      <c r="AO27" s="518"/>
      <c r="AP27" s="518"/>
      <c r="AQ27" s="518"/>
      <c r="AR27" s="557"/>
      <c r="AS27" s="517">
        <v>2985</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73364</v>
      </c>
      <c r="BO27" s="640"/>
      <c r="BP27" s="640"/>
      <c r="BQ27" s="640"/>
      <c r="BR27" s="640"/>
      <c r="BS27" s="640"/>
      <c r="BT27" s="640"/>
      <c r="BU27" s="641"/>
      <c r="BV27" s="639">
        <v>73358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2420</v>
      </c>
      <c r="R28" s="518"/>
      <c r="S28" s="518"/>
      <c r="T28" s="518"/>
      <c r="U28" s="518"/>
      <c r="V28" s="557"/>
      <c r="W28" s="616"/>
      <c r="X28" s="604"/>
      <c r="Y28" s="605"/>
      <c r="Z28" s="516" t="s">
        <v>182</v>
      </c>
      <c r="AA28" s="496"/>
      <c r="AB28" s="496"/>
      <c r="AC28" s="496"/>
      <c r="AD28" s="496"/>
      <c r="AE28" s="496"/>
      <c r="AF28" s="496"/>
      <c r="AG28" s="497"/>
      <c r="AH28" s="517" t="s">
        <v>128</v>
      </c>
      <c r="AI28" s="518"/>
      <c r="AJ28" s="518"/>
      <c r="AK28" s="518"/>
      <c r="AL28" s="557"/>
      <c r="AM28" s="517" t="s">
        <v>128</v>
      </c>
      <c r="AN28" s="518"/>
      <c r="AO28" s="518"/>
      <c r="AP28" s="518"/>
      <c r="AQ28" s="518"/>
      <c r="AR28" s="557"/>
      <c r="AS28" s="517" t="s">
        <v>137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363831</v>
      </c>
      <c r="BO28" s="430"/>
      <c r="BP28" s="430"/>
      <c r="BQ28" s="430"/>
      <c r="BR28" s="430"/>
      <c r="BS28" s="430"/>
      <c r="BT28" s="430"/>
      <c r="BU28" s="431"/>
      <c r="BV28" s="429">
        <v>444287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8</v>
      </c>
      <c r="M29" s="518"/>
      <c r="N29" s="518"/>
      <c r="O29" s="518"/>
      <c r="P29" s="557"/>
      <c r="Q29" s="517">
        <v>2330</v>
      </c>
      <c r="R29" s="518"/>
      <c r="S29" s="518"/>
      <c r="T29" s="518"/>
      <c r="U29" s="518"/>
      <c r="V29" s="557"/>
      <c r="W29" s="617"/>
      <c r="X29" s="618"/>
      <c r="Y29" s="619"/>
      <c r="Z29" s="516" t="s">
        <v>185</v>
      </c>
      <c r="AA29" s="496"/>
      <c r="AB29" s="496"/>
      <c r="AC29" s="496"/>
      <c r="AD29" s="496"/>
      <c r="AE29" s="496"/>
      <c r="AF29" s="496"/>
      <c r="AG29" s="497"/>
      <c r="AH29" s="517">
        <v>66</v>
      </c>
      <c r="AI29" s="518"/>
      <c r="AJ29" s="518"/>
      <c r="AK29" s="518"/>
      <c r="AL29" s="557"/>
      <c r="AM29" s="517">
        <v>199449</v>
      </c>
      <c r="AN29" s="518"/>
      <c r="AO29" s="518"/>
      <c r="AP29" s="518"/>
      <c r="AQ29" s="518"/>
      <c r="AR29" s="557"/>
      <c r="AS29" s="517">
        <v>3022</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393107</v>
      </c>
      <c r="BO29" s="467"/>
      <c r="BP29" s="467"/>
      <c r="BQ29" s="467"/>
      <c r="BR29" s="467"/>
      <c r="BS29" s="467"/>
      <c r="BT29" s="467"/>
      <c r="BU29" s="468"/>
      <c r="BV29" s="466">
        <v>383073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95.2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256085</v>
      </c>
      <c r="BO30" s="640"/>
      <c r="BP30" s="640"/>
      <c r="BQ30" s="640"/>
      <c r="BR30" s="640"/>
      <c r="BS30" s="640"/>
      <c r="BT30" s="640"/>
      <c r="BU30" s="641"/>
      <c r="BV30" s="639">
        <v>367663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水道特別会計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能代山本広域市町村圏組合（一般会計）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藤里開発公社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能代山本広域市町村圏組合（特別養護老人ホーム特別会計）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農業集落排水事業特別会計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能代山本広域市町村圏組合（能代山本ふるさと市町村圏基金特別会計）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介護サービス特別会計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9</v>
      </c>
      <c r="BF37" s="652"/>
      <c r="BG37" s="653" t="str">
        <f>IF('各会計、関係団体の財政状況及び健全化判断比率'!B35="","",'各会計、関係団体の財政状況及び健全化判断比率'!B35)</f>
        <v>合併浄化槽事業特別会計</v>
      </c>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北秋田市周辺衛生施設組合（一般会計）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能代市山本郡養護老人ホーム組合（一般会計）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能代市山本郡養護老人ホーム組合（能代市山本郡養護老人ホーム組合特定施設事業特別会計）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秋田県市町村総合事務組合（一般会計）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秋田県市町村総合事務組合（交通災害共済事業等特別会計）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秋田県市町村会館管理組合（一般会計）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秋田県後期高齢者医療広域連合（一般会計）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AJhc728+SKOzKNmbmNwdrBo0AMEGkchv5qbBglpKfL0gTsDjL4DkzxyDw6q/Ar/qCLhPW1jLubBuTqI2Q8qwg==" saltValue="yxRSCIY8Jvf6XnvTOug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5" t="s">
        <v>565</v>
      </c>
      <c r="D34" s="1245"/>
      <c r="E34" s="1246"/>
      <c r="F34" s="32">
        <v>5.32</v>
      </c>
      <c r="G34" s="33">
        <v>6.2</v>
      </c>
      <c r="H34" s="33">
        <v>5.58</v>
      </c>
      <c r="I34" s="33">
        <v>5.84</v>
      </c>
      <c r="J34" s="34">
        <v>6.11</v>
      </c>
      <c r="K34" s="22"/>
      <c r="L34" s="22"/>
      <c r="M34" s="22"/>
      <c r="N34" s="22"/>
      <c r="O34" s="22"/>
      <c r="P34" s="22"/>
    </row>
    <row r="35" spans="1:16" ht="39" customHeight="1" x14ac:dyDescent="0.15">
      <c r="A35" s="22"/>
      <c r="B35" s="35"/>
      <c r="C35" s="1239" t="s">
        <v>566</v>
      </c>
      <c r="D35" s="1240"/>
      <c r="E35" s="1241"/>
      <c r="F35" s="36">
        <v>0.56000000000000005</v>
      </c>
      <c r="G35" s="37">
        <v>0.04</v>
      </c>
      <c r="H35" s="37">
        <v>0.6</v>
      </c>
      <c r="I35" s="37">
        <v>2.73</v>
      </c>
      <c r="J35" s="38">
        <v>3</v>
      </c>
      <c r="K35" s="22"/>
      <c r="L35" s="22"/>
      <c r="M35" s="22"/>
      <c r="N35" s="22"/>
      <c r="O35" s="22"/>
      <c r="P35" s="22"/>
    </row>
    <row r="36" spans="1:16" ht="39" customHeight="1" x14ac:dyDescent="0.15">
      <c r="A36" s="22"/>
      <c r="B36" s="35"/>
      <c r="C36" s="1239" t="s">
        <v>567</v>
      </c>
      <c r="D36" s="1240"/>
      <c r="E36" s="1241"/>
      <c r="F36" s="36">
        <v>0.67</v>
      </c>
      <c r="G36" s="37">
        <v>0.69</v>
      </c>
      <c r="H36" s="37">
        <v>0.5</v>
      </c>
      <c r="I36" s="37">
        <v>0.75</v>
      </c>
      <c r="J36" s="38">
        <v>0.96</v>
      </c>
      <c r="K36" s="22"/>
      <c r="L36" s="22"/>
      <c r="M36" s="22"/>
      <c r="N36" s="22"/>
      <c r="O36" s="22"/>
      <c r="P36" s="22"/>
    </row>
    <row r="37" spans="1:16" ht="39" customHeight="1" x14ac:dyDescent="0.15">
      <c r="A37" s="22"/>
      <c r="B37" s="35"/>
      <c r="C37" s="1239" t="s">
        <v>568</v>
      </c>
      <c r="D37" s="1240"/>
      <c r="E37" s="1241"/>
      <c r="F37" s="36">
        <v>1.1499999999999999</v>
      </c>
      <c r="G37" s="37">
        <v>1.21</v>
      </c>
      <c r="H37" s="37">
        <v>0.98</v>
      </c>
      <c r="I37" s="37">
        <v>0.84</v>
      </c>
      <c r="J37" s="38">
        <v>0.77</v>
      </c>
      <c r="K37" s="22"/>
      <c r="L37" s="22"/>
      <c r="M37" s="22"/>
      <c r="N37" s="22"/>
      <c r="O37" s="22"/>
      <c r="P37" s="22"/>
    </row>
    <row r="38" spans="1:16" ht="39" customHeight="1" x14ac:dyDescent="0.15">
      <c r="A38" s="22"/>
      <c r="B38" s="35"/>
      <c r="C38" s="1239" t="s">
        <v>569</v>
      </c>
      <c r="D38" s="1240"/>
      <c r="E38" s="1241"/>
      <c r="F38" s="36">
        <v>0.22</v>
      </c>
      <c r="G38" s="37">
        <v>0.22</v>
      </c>
      <c r="H38" s="37">
        <v>0.25</v>
      </c>
      <c r="I38" s="37">
        <v>0.41</v>
      </c>
      <c r="J38" s="38">
        <v>0.26</v>
      </c>
      <c r="K38" s="22"/>
      <c r="L38" s="22"/>
      <c r="M38" s="22"/>
      <c r="N38" s="22"/>
      <c r="O38" s="22"/>
      <c r="P38" s="22"/>
    </row>
    <row r="39" spans="1:16" ht="39" customHeight="1" x14ac:dyDescent="0.15">
      <c r="A39" s="22"/>
      <c r="B39" s="35"/>
      <c r="C39" s="1239" t="s">
        <v>570</v>
      </c>
      <c r="D39" s="1240"/>
      <c r="E39" s="1241"/>
      <c r="F39" s="36">
        <v>0.28000000000000003</v>
      </c>
      <c r="G39" s="37">
        <v>0.17</v>
      </c>
      <c r="H39" s="37">
        <v>0.28000000000000003</v>
      </c>
      <c r="I39" s="37">
        <v>0.15</v>
      </c>
      <c r="J39" s="38">
        <v>0.16</v>
      </c>
      <c r="K39" s="22"/>
      <c r="L39" s="22"/>
      <c r="M39" s="22"/>
      <c r="N39" s="22"/>
      <c r="O39" s="22"/>
      <c r="P39" s="22"/>
    </row>
    <row r="40" spans="1:16" ht="39" customHeight="1" x14ac:dyDescent="0.15">
      <c r="A40" s="22"/>
      <c r="B40" s="35"/>
      <c r="C40" s="1239" t="s">
        <v>571</v>
      </c>
      <c r="D40" s="1240"/>
      <c r="E40" s="1241"/>
      <c r="F40" s="36">
        <v>0.06</v>
      </c>
      <c r="G40" s="37">
        <v>0.08</v>
      </c>
      <c r="H40" s="37">
        <v>0.06</v>
      </c>
      <c r="I40" s="37">
        <v>0.17</v>
      </c>
      <c r="J40" s="38">
        <v>0.13</v>
      </c>
      <c r="K40" s="22"/>
      <c r="L40" s="22"/>
      <c r="M40" s="22"/>
      <c r="N40" s="22"/>
      <c r="O40" s="22"/>
      <c r="P40" s="22"/>
    </row>
    <row r="41" spans="1:16" ht="39" customHeight="1" x14ac:dyDescent="0.15">
      <c r="A41" s="22"/>
      <c r="B41" s="35"/>
      <c r="C41" s="1239" t="s">
        <v>572</v>
      </c>
      <c r="D41" s="1240"/>
      <c r="E41" s="1241"/>
      <c r="F41" s="36">
        <v>0.05</v>
      </c>
      <c r="G41" s="37">
        <v>0.04</v>
      </c>
      <c r="H41" s="37">
        <v>0.05</v>
      </c>
      <c r="I41" s="37">
        <v>0.06</v>
      </c>
      <c r="J41" s="38">
        <v>0.04</v>
      </c>
      <c r="K41" s="22"/>
      <c r="L41" s="22"/>
      <c r="M41" s="22"/>
      <c r="N41" s="22"/>
      <c r="O41" s="22"/>
      <c r="P41" s="22"/>
    </row>
    <row r="42" spans="1:16" ht="39" customHeight="1" x14ac:dyDescent="0.15">
      <c r="A42" s="22"/>
      <c r="B42" s="39"/>
      <c r="C42" s="1239" t="s">
        <v>573</v>
      </c>
      <c r="D42" s="1240"/>
      <c r="E42" s="1241"/>
      <c r="F42" s="36" t="s">
        <v>514</v>
      </c>
      <c r="G42" s="37" t="s">
        <v>514</v>
      </c>
      <c r="H42" s="37" t="s">
        <v>514</v>
      </c>
      <c r="I42" s="37" t="s">
        <v>514</v>
      </c>
      <c r="J42" s="38" t="s">
        <v>514</v>
      </c>
      <c r="K42" s="22"/>
      <c r="L42" s="22"/>
      <c r="M42" s="22"/>
      <c r="N42" s="22"/>
      <c r="O42" s="22"/>
      <c r="P42" s="22"/>
    </row>
    <row r="43" spans="1:16" ht="39" customHeight="1" thickBot="1" x14ac:dyDescent="0.2">
      <c r="A43" s="22"/>
      <c r="B43" s="40"/>
      <c r="C43" s="1242" t="s">
        <v>574</v>
      </c>
      <c r="D43" s="1243"/>
      <c r="E43" s="1244"/>
      <c r="F43" s="41">
        <v>0.01</v>
      </c>
      <c r="G43" s="42">
        <v>0.01</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wRWiy9zPvU1sQxrrKeyvYB1x/bf0JunySuFboPQnG4m87QG+PN5AuKbhVeQ6cDpMA3smjKe7BrNks6XQRzHPg==" saltValue="QHHFff6WBfF15/lTicJ5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7" t="s">
        <v>11</v>
      </c>
      <c r="C45" s="1248"/>
      <c r="D45" s="58"/>
      <c r="E45" s="1253" t="s">
        <v>12</v>
      </c>
      <c r="F45" s="1253"/>
      <c r="G45" s="1253"/>
      <c r="H45" s="1253"/>
      <c r="I45" s="1253"/>
      <c r="J45" s="1254"/>
      <c r="K45" s="59">
        <v>339</v>
      </c>
      <c r="L45" s="60">
        <v>322</v>
      </c>
      <c r="M45" s="60">
        <v>284</v>
      </c>
      <c r="N45" s="60">
        <v>313</v>
      </c>
      <c r="O45" s="61">
        <v>316</v>
      </c>
      <c r="P45" s="48"/>
      <c r="Q45" s="48"/>
      <c r="R45" s="48"/>
      <c r="S45" s="48"/>
      <c r="T45" s="48"/>
      <c r="U45" s="48"/>
    </row>
    <row r="46" spans="1:21" ht="30.75" customHeight="1" x14ac:dyDescent="0.15">
      <c r="A46" s="48"/>
      <c r="B46" s="1249"/>
      <c r="C46" s="1250"/>
      <c r="D46" s="62"/>
      <c r="E46" s="1255" t="s">
        <v>13</v>
      </c>
      <c r="F46" s="1255"/>
      <c r="G46" s="1255"/>
      <c r="H46" s="1255"/>
      <c r="I46" s="1255"/>
      <c r="J46" s="1256"/>
      <c r="K46" s="63" t="s">
        <v>514</v>
      </c>
      <c r="L46" s="64" t="s">
        <v>514</v>
      </c>
      <c r="M46" s="64" t="s">
        <v>514</v>
      </c>
      <c r="N46" s="64" t="s">
        <v>514</v>
      </c>
      <c r="O46" s="65" t="s">
        <v>514</v>
      </c>
      <c r="P46" s="48"/>
      <c r="Q46" s="48"/>
      <c r="R46" s="48"/>
      <c r="S46" s="48"/>
      <c r="T46" s="48"/>
      <c r="U46" s="48"/>
    </row>
    <row r="47" spans="1:21" ht="30.75" customHeight="1" x14ac:dyDescent="0.15">
      <c r="A47" s="48"/>
      <c r="B47" s="1249"/>
      <c r="C47" s="1250"/>
      <c r="D47" s="62"/>
      <c r="E47" s="1255" t="s">
        <v>14</v>
      </c>
      <c r="F47" s="1255"/>
      <c r="G47" s="1255"/>
      <c r="H47" s="1255"/>
      <c r="I47" s="1255"/>
      <c r="J47" s="1256"/>
      <c r="K47" s="63" t="s">
        <v>514</v>
      </c>
      <c r="L47" s="64" t="s">
        <v>514</v>
      </c>
      <c r="M47" s="64" t="s">
        <v>514</v>
      </c>
      <c r="N47" s="64" t="s">
        <v>514</v>
      </c>
      <c r="O47" s="65" t="s">
        <v>514</v>
      </c>
      <c r="P47" s="48"/>
      <c r="Q47" s="48"/>
      <c r="R47" s="48"/>
      <c r="S47" s="48"/>
      <c r="T47" s="48"/>
      <c r="U47" s="48"/>
    </row>
    <row r="48" spans="1:21" ht="30.75" customHeight="1" x14ac:dyDescent="0.15">
      <c r="A48" s="48"/>
      <c r="B48" s="1249"/>
      <c r="C48" s="1250"/>
      <c r="D48" s="62"/>
      <c r="E48" s="1255" t="s">
        <v>15</v>
      </c>
      <c r="F48" s="1255"/>
      <c r="G48" s="1255"/>
      <c r="H48" s="1255"/>
      <c r="I48" s="1255"/>
      <c r="J48" s="1256"/>
      <c r="K48" s="63">
        <v>97</v>
      </c>
      <c r="L48" s="64">
        <v>96</v>
      </c>
      <c r="M48" s="64">
        <v>108</v>
      </c>
      <c r="N48" s="64">
        <v>126</v>
      </c>
      <c r="O48" s="65">
        <v>149</v>
      </c>
      <c r="P48" s="48"/>
      <c r="Q48" s="48"/>
      <c r="R48" s="48"/>
      <c r="S48" s="48"/>
      <c r="T48" s="48"/>
      <c r="U48" s="48"/>
    </row>
    <row r="49" spans="1:21" ht="30.75" customHeight="1" x14ac:dyDescent="0.15">
      <c r="A49" s="48"/>
      <c r="B49" s="1249"/>
      <c r="C49" s="1250"/>
      <c r="D49" s="62"/>
      <c r="E49" s="1255" t="s">
        <v>16</v>
      </c>
      <c r="F49" s="1255"/>
      <c r="G49" s="1255"/>
      <c r="H49" s="1255"/>
      <c r="I49" s="1255"/>
      <c r="J49" s="1256"/>
      <c r="K49" s="63">
        <v>3</v>
      </c>
      <c r="L49" s="64">
        <v>3</v>
      </c>
      <c r="M49" s="64">
        <v>2</v>
      </c>
      <c r="N49" s="64">
        <v>2</v>
      </c>
      <c r="O49" s="65">
        <v>2</v>
      </c>
      <c r="P49" s="48"/>
      <c r="Q49" s="48"/>
      <c r="R49" s="48"/>
      <c r="S49" s="48"/>
      <c r="T49" s="48"/>
      <c r="U49" s="48"/>
    </row>
    <row r="50" spans="1:21" ht="30.75" customHeight="1" x14ac:dyDescent="0.15">
      <c r="A50" s="48"/>
      <c r="B50" s="1249"/>
      <c r="C50" s="1250"/>
      <c r="D50" s="62"/>
      <c r="E50" s="1255" t="s">
        <v>17</v>
      </c>
      <c r="F50" s="1255"/>
      <c r="G50" s="1255"/>
      <c r="H50" s="1255"/>
      <c r="I50" s="1255"/>
      <c r="J50" s="1256"/>
      <c r="K50" s="63">
        <v>50</v>
      </c>
      <c r="L50" s="64">
        <v>48</v>
      </c>
      <c r="M50" s="64">
        <v>47</v>
      </c>
      <c r="N50" s="64">
        <v>45</v>
      </c>
      <c r="O50" s="65">
        <v>42</v>
      </c>
      <c r="P50" s="48"/>
      <c r="Q50" s="48"/>
      <c r="R50" s="48"/>
      <c r="S50" s="48"/>
      <c r="T50" s="48"/>
      <c r="U50" s="48"/>
    </row>
    <row r="51" spans="1:21" ht="30.75" customHeight="1" x14ac:dyDescent="0.15">
      <c r="A51" s="48"/>
      <c r="B51" s="1251"/>
      <c r="C51" s="1252"/>
      <c r="D51" s="66"/>
      <c r="E51" s="1255" t="s">
        <v>18</v>
      </c>
      <c r="F51" s="1255"/>
      <c r="G51" s="1255"/>
      <c r="H51" s="1255"/>
      <c r="I51" s="1255"/>
      <c r="J51" s="1256"/>
      <c r="K51" s="63" t="s">
        <v>514</v>
      </c>
      <c r="L51" s="64" t="s">
        <v>514</v>
      </c>
      <c r="M51" s="64" t="s">
        <v>514</v>
      </c>
      <c r="N51" s="64" t="s">
        <v>514</v>
      </c>
      <c r="O51" s="65" t="s">
        <v>514</v>
      </c>
      <c r="P51" s="48"/>
      <c r="Q51" s="48"/>
      <c r="R51" s="48"/>
      <c r="S51" s="48"/>
      <c r="T51" s="48"/>
      <c r="U51" s="48"/>
    </row>
    <row r="52" spans="1:21" ht="30.75" customHeight="1" x14ac:dyDescent="0.15">
      <c r="A52" s="48"/>
      <c r="B52" s="1257" t="s">
        <v>19</v>
      </c>
      <c r="C52" s="1258"/>
      <c r="D52" s="66"/>
      <c r="E52" s="1255" t="s">
        <v>20</v>
      </c>
      <c r="F52" s="1255"/>
      <c r="G52" s="1255"/>
      <c r="H52" s="1255"/>
      <c r="I52" s="1255"/>
      <c r="J52" s="1256"/>
      <c r="K52" s="63">
        <v>304</v>
      </c>
      <c r="L52" s="64">
        <v>301</v>
      </c>
      <c r="M52" s="64">
        <v>285</v>
      </c>
      <c r="N52" s="64">
        <v>310</v>
      </c>
      <c r="O52" s="65">
        <v>322</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185</v>
      </c>
      <c r="L53" s="69">
        <v>168</v>
      </c>
      <c r="M53" s="69">
        <v>156</v>
      </c>
      <c r="N53" s="69">
        <v>176</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63" t="s">
        <v>25</v>
      </c>
      <c r="C57" s="1264"/>
      <c r="D57" s="1267" t="s">
        <v>26</v>
      </c>
      <c r="E57" s="1268"/>
      <c r="F57" s="1268"/>
      <c r="G57" s="1268"/>
      <c r="H57" s="1268"/>
      <c r="I57" s="1268"/>
      <c r="J57" s="1269"/>
      <c r="K57" s="82" t="s">
        <v>600</v>
      </c>
      <c r="L57" s="83" t="s">
        <v>600</v>
      </c>
      <c r="M57" s="83" t="s">
        <v>600</v>
      </c>
      <c r="N57" s="83" t="s">
        <v>600</v>
      </c>
      <c r="O57" s="84" t="s">
        <v>600</v>
      </c>
    </row>
    <row r="58" spans="1:21" ht="31.5" customHeight="1" thickBot="1" x14ac:dyDescent="0.2">
      <c r="B58" s="1265"/>
      <c r="C58" s="1266"/>
      <c r="D58" s="1270" t="s">
        <v>27</v>
      </c>
      <c r="E58" s="1271"/>
      <c r="F58" s="1271"/>
      <c r="G58" s="1271"/>
      <c r="H58" s="1271"/>
      <c r="I58" s="1271"/>
      <c r="J58" s="1272"/>
      <c r="K58" s="85" t="s">
        <v>600</v>
      </c>
      <c r="L58" s="86" t="s">
        <v>600</v>
      </c>
      <c r="M58" s="86" t="s">
        <v>600</v>
      </c>
      <c r="N58" s="86" t="s">
        <v>600</v>
      </c>
      <c r="O58" s="87" t="s">
        <v>600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i+8mc3Dxz7HRBd0cAe4O2WGZA+B1ZEJ+MpnU/h1BfeXXK/R/i9ZDdWgrtoYSAp9ljWSY+crYCo2S5DItV+Rdw==" saltValue="Tf+JTJhtzTxECS1S+isL7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73" t="s">
        <v>30</v>
      </c>
      <c r="C41" s="1274"/>
      <c r="D41" s="101"/>
      <c r="E41" s="1279" t="s">
        <v>31</v>
      </c>
      <c r="F41" s="1279"/>
      <c r="G41" s="1279"/>
      <c r="H41" s="1280"/>
      <c r="I41" s="102">
        <v>3075</v>
      </c>
      <c r="J41" s="103">
        <v>3183</v>
      </c>
      <c r="K41" s="103">
        <v>3168</v>
      </c>
      <c r="L41" s="103">
        <v>3133</v>
      </c>
      <c r="M41" s="104">
        <v>3078</v>
      </c>
    </row>
    <row r="42" spans="2:13" ht="27.75" customHeight="1" x14ac:dyDescent="0.15">
      <c r="B42" s="1275"/>
      <c r="C42" s="1276"/>
      <c r="D42" s="105"/>
      <c r="E42" s="1281" t="s">
        <v>32</v>
      </c>
      <c r="F42" s="1281"/>
      <c r="G42" s="1281"/>
      <c r="H42" s="1282"/>
      <c r="I42" s="106">
        <v>174</v>
      </c>
      <c r="J42" s="107">
        <v>130</v>
      </c>
      <c r="K42" s="107">
        <v>86</v>
      </c>
      <c r="L42" s="107">
        <v>42</v>
      </c>
      <c r="M42" s="108" t="s">
        <v>514</v>
      </c>
    </row>
    <row r="43" spans="2:13" ht="27.75" customHeight="1" x14ac:dyDescent="0.15">
      <c r="B43" s="1275"/>
      <c r="C43" s="1276"/>
      <c r="D43" s="105"/>
      <c r="E43" s="1281" t="s">
        <v>33</v>
      </c>
      <c r="F43" s="1281"/>
      <c r="G43" s="1281"/>
      <c r="H43" s="1282"/>
      <c r="I43" s="106">
        <v>1982</v>
      </c>
      <c r="J43" s="107">
        <v>1919</v>
      </c>
      <c r="K43" s="107">
        <v>1926</v>
      </c>
      <c r="L43" s="107">
        <v>1895</v>
      </c>
      <c r="M43" s="108">
        <v>1960</v>
      </c>
    </row>
    <row r="44" spans="2:13" ht="27.75" customHeight="1" x14ac:dyDescent="0.15">
      <c r="B44" s="1275"/>
      <c r="C44" s="1276"/>
      <c r="D44" s="105"/>
      <c r="E44" s="1281" t="s">
        <v>34</v>
      </c>
      <c r="F44" s="1281"/>
      <c r="G44" s="1281"/>
      <c r="H44" s="1282"/>
      <c r="I44" s="106">
        <v>11</v>
      </c>
      <c r="J44" s="107">
        <v>9</v>
      </c>
      <c r="K44" s="107">
        <v>7</v>
      </c>
      <c r="L44" s="107">
        <v>5</v>
      </c>
      <c r="M44" s="108">
        <v>3</v>
      </c>
    </row>
    <row r="45" spans="2:13" ht="27.75" customHeight="1" x14ac:dyDescent="0.15">
      <c r="B45" s="1275"/>
      <c r="C45" s="1276"/>
      <c r="D45" s="105"/>
      <c r="E45" s="1281" t="s">
        <v>35</v>
      </c>
      <c r="F45" s="1281"/>
      <c r="G45" s="1281"/>
      <c r="H45" s="1282"/>
      <c r="I45" s="106">
        <v>533</v>
      </c>
      <c r="J45" s="107">
        <v>481</v>
      </c>
      <c r="K45" s="107">
        <v>464</v>
      </c>
      <c r="L45" s="107">
        <v>429</v>
      </c>
      <c r="M45" s="108">
        <v>416</v>
      </c>
    </row>
    <row r="46" spans="2:13" ht="27.75" customHeight="1" x14ac:dyDescent="0.15">
      <c r="B46" s="1275"/>
      <c r="C46" s="1276"/>
      <c r="D46" s="109"/>
      <c r="E46" s="1281" t="s">
        <v>36</v>
      </c>
      <c r="F46" s="1281"/>
      <c r="G46" s="1281"/>
      <c r="H46" s="1282"/>
      <c r="I46" s="106">
        <v>301</v>
      </c>
      <c r="J46" s="107">
        <v>248</v>
      </c>
      <c r="K46" s="107">
        <v>208</v>
      </c>
      <c r="L46" s="107">
        <v>168</v>
      </c>
      <c r="M46" s="108">
        <v>131</v>
      </c>
    </row>
    <row r="47" spans="2:13" ht="27.75" customHeight="1" x14ac:dyDescent="0.15">
      <c r="B47" s="1275"/>
      <c r="C47" s="1276"/>
      <c r="D47" s="110"/>
      <c r="E47" s="1283" t="s">
        <v>37</v>
      </c>
      <c r="F47" s="1284"/>
      <c r="G47" s="1284"/>
      <c r="H47" s="1285"/>
      <c r="I47" s="106" t="s">
        <v>514</v>
      </c>
      <c r="J47" s="107" t="s">
        <v>514</v>
      </c>
      <c r="K47" s="107" t="s">
        <v>514</v>
      </c>
      <c r="L47" s="107" t="s">
        <v>514</v>
      </c>
      <c r="M47" s="108" t="s">
        <v>514</v>
      </c>
    </row>
    <row r="48" spans="2:13" ht="27.75" customHeight="1" x14ac:dyDescent="0.15">
      <c r="B48" s="1275"/>
      <c r="C48" s="1276"/>
      <c r="D48" s="105"/>
      <c r="E48" s="1281" t="s">
        <v>38</v>
      </c>
      <c r="F48" s="1281"/>
      <c r="G48" s="1281"/>
      <c r="H48" s="1282"/>
      <c r="I48" s="106" t="s">
        <v>514</v>
      </c>
      <c r="J48" s="107" t="s">
        <v>514</v>
      </c>
      <c r="K48" s="107" t="s">
        <v>514</v>
      </c>
      <c r="L48" s="107" t="s">
        <v>514</v>
      </c>
      <c r="M48" s="108" t="s">
        <v>514</v>
      </c>
    </row>
    <row r="49" spans="2:13" ht="27.75" customHeight="1" x14ac:dyDescent="0.15">
      <c r="B49" s="1277"/>
      <c r="C49" s="1278"/>
      <c r="D49" s="105"/>
      <c r="E49" s="1281" t="s">
        <v>39</v>
      </c>
      <c r="F49" s="1281"/>
      <c r="G49" s="1281"/>
      <c r="H49" s="1282"/>
      <c r="I49" s="106" t="s">
        <v>514</v>
      </c>
      <c r="J49" s="107" t="s">
        <v>514</v>
      </c>
      <c r="K49" s="107" t="s">
        <v>514</v>
      </c>
      <c r="L49" s="107" t="s">
        <v>514</v>
      </c>
      <c r="M49" s="108" t="s">
        <v>514</v>
      </c>
    </row>
    <row r="50" spans="2:13" ht="27.75" customHeight="1" x14ac:dyDescent="0.15">
      <c r="B50" s="1286" t="s">
        <v>40</v>
      </c>
      <c r="C50" s="1287"/>
      <c r="D50" s="111"/>
      <c r="E50" s="1281" t="s">
        <v>41</v>
      </c>
      <c r="F50" s="1281"/>
      <c r="G50" s="1281"/>
      <c r="H50" s="1282"/>
      <c r="I50" s="106">
        <v>1296</v>
      </c>
      <c r="J50" s="107">
        <v>1446</v>
      </c>
      <c r="K50" s="107">
        <v>1465</v>
      </c>
      <c r="L50" s="107">
        <v>1343</v>
      </c>
      <c r="M50" s="108">
        <v>1161</v>
      </c>
    </row>
    <row r="51" spans="2:13" ht="27.75" customHeight="1" x14ac:dyDescent="0.15">
      <c r="B51" s="1275"/>
      <c r="C51" s="1276"/>
      <c r="D51" s="105"/>
      <c r="E51" s="1281" t="s">
        <v>42</v>
      </c>
      <c r="F51" s="1281"/>
      <c r="G51" s="1281"/>
      <c r="H51" s="1282"/>
      <c r="I51" s="106">
        <v>13</v>
      </c>
      <c r="J51" s="107">
        <v>10</v>
      </c>
      <c r="K51" s="107">
        <v>6</v>
      </c>
      <c r="L51" s="107">
        <v>4</v>
      </c>
      <c r="M51" s="108" t="s">
        <v>514</v>
      </c>
    </row>
    <row r="52" spans="2:13" ht="27.75" customHeight="1" x14ac:dyDescent="0.15">
      <c r="B52" s="1277"/>
      <c r="C52" s="1278"/>
      <c r="D52" s="105"/>
      <c r="E52" s="1281" t="s">
        <v>43</v>
      </c>
      <c r="F52" s="1281"/>
      <c r="G52" s="1281"/>
      <c r="H52" s="1282"/>
      <c r="I52" s="106">
        <v>3566</v>
      </c>
      <c r="J52" s="107">
        <v>3673</v>
      </c>
      <c r="K52" s="107">
        <v>3635</v>
      </c>
      <c r="L52" s="107">
        <v>3577</v>
      </c>
      <c r="M52" s="108">
        <v>3491</v>
      </c>
    </row>
    <row r="53" spans="2:13" ht="27.75" customHeight="1" thickBot="1" x14ac:dyDescent="0.2">
      <c r="B53" s="1288" t="s">
        <v>44</v>
      </c>
      <c r="C53" s="1289"/>
      <c r="D53" s="112"/>
      <c r="E53" s="1290" t="s">
        <v>45</v>
      </c>
      <c r="F53" s="1290"/>
      <c r="G53" s="1290"/>
      <c r="H53" s="1291"/>
      <c r="I53" s="113">
        <v>1201</v>
      </c>
      <c r="J53" s="114">
        <v>841</v>
      </c>
      <c r="K53" s="114">
        <v>754</v>
      </c>
      <c r="L53" s="114">
        <v>748</v>
      </c>
      <c r="M53" s="115">
        <v>935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yFQpKKTAfUmPgXFJKsihFwQur+94t0L3Nrbk1LnZHRvxucA9NVedDdbNDMm6To120wJAIbvpRNZol6pdAtmVQ==" saltValue="Qqi3b7BjUaMxe9zwy8k8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300" t="s">
        <v>48</v>
      </c>
      <c r="D55" s="1300"/>
      <c r="E55" s="1301"/>
      <c r="F55" s="127">
        <v>540</v>
      </c>
      <c r="G55" s="127">
        <v>444</v>
      </c>
      <c r="H55" s="128">
        <v>364</v>
      </c>
    </row>
    <row r="56" spans="2:8" ht="52.5" customHeight="1" x14ac:dyDescent="0.15">
      <c r="B56" s="129"/>
      <c r="C56" s="1302" t="s">
        <v>49</v>
      </c>
      <c r="D56" s="1302"/>
      <c r="E56" s="1303"/>
      <c r="F56" s="130">
        <v>383</v>
      </c>
      <c r="G56" s="130">
        <v>383</v>
      </c>
      <c r="H56" s="131">
        <v>393</v>
      </c>
    </row>
    <row r="57" spans="2:8" ht="53.25" customHeight="1" x14ac:dyDescent="0.15">
      <c r="B57" s="129"/>
      <c r="C57" s="1304" t="s">
        <v>50</v>
      </c>
      <c r="D57" s="1304"/>
      <c r="E57" s="1305"/>
      <c r="F57" s="132">
        <v>412</v>
      </c>
      <c r="G57" s="132">
        <v>368</v>
      </c>
      <c r="H57" s="133">
        <v>256</v>
      </c>
    </row>
    <row r="58" spans="2:8" ht="45.75" customHeight="1" x14ac:dyDescent="0.15">
      <c r="B58" s="134"/>
      <c r="C58" s="1292" t="s">
        <v>596</v>
      </c>
      <c r="D58" s="1293"/>
      <c r="E58" s="1294"/>
      <c r="F58" s="135">
        <v>95</v>
      </c>
      <c r="G58" s="135">
        <v>87</v>
      </c>
      <c r="H58" s="136">
        <v>72</v>
      </c>
    </row>
    <row r="59" spans="2:8" ht="45.75" customHeight="1" x14ac:dyDescent="0.15">
      <c r="B59" s="134"/>
      <c r="C59" s="1292" t="s">
        <v>597</v>
      </c>
      <c r="D59" s="1293"/>
      <c r="E59" s="1294"/>
      <c r="F59" s="135">
        <v>51</v>
      </c>
      <c r="G59" s="135">
        <v>42</v>
      </c>
      <c r="H59" s="136">
        <v>38</v>
      </c>
    </row>
    <row r="60" spans="2:8" ht="45.75" customHeight="1" x14ac:dyDescent="0.15">
      <c r="B60" s="134"/>
      <c r="C60" s="1292" t="s">
        <v>598</v>
      </c>
      <c r="D60" s="1293"/>
      <c r="E60" s="1294"/>
      <c r="F60" s="135">
        <v>58</v>
      </c>
      <c r="G60" s="135">
        <v>54</v>
      </c>
      <c r="H60" s="136">
        <v>32</v>
      </c>
    </row>
    <row r="61" spans="2:8" ht="45.75" customHeight="1" x14ac:dyDescent="0.15">
      <c r="B61" s="134"/>
      <c r="C61" s="1292" t="s">
        <v>595</v>
      </c>
      <c r="D61" s="1293"/>
      <c r="E61" s="1294"/>
      <c r="F61" s="135">
        <v>86</v>
      </c>
      <c r="G61" s="135">
        <v>68</v>
      </c>
      <c r="H61" s="136">
        <v>25</v>
      </c>
    </row>
    <row r="62" spans="2:8" ht="45.75" customHeight="1" thickBot="1" x14ac:dyDescent="0.2">
      <c r="B62" s="137"/>
      <c r="C62" s="1295" t="s">
        <v>599</v>
      </c>
      <c r="D62" s="1296"/>
      <c r="E62" s="1297"/>
      <c r="F62" s="138">
        <v>18</v>
      </c>
      <c r="G62" s="138">
        <v>21</v>
      </c>
      <c r="H62" s="139">
        <v>24</v>
      </c>
    </row>
    <row r="63" spans="2:8" ht="52.5" customHeight="1" thickBot="1" x14ac:dyDescent="0.2">
      <c r="B63" s="140"/>
      <c r="C63" s="1298" t="s">
        <v>51</v>
      </c>
      <c r="D63" s="1298"/>
      <c r="E63" s="1299"/>
      <c r="F63" s="141">
        <v>1335</v>
      </c>
      <c r="G63" s="141">
        <v>1195</v>
      </c>
      <c r="H63" s="142">
        <v>1013</v>
      </c>
    </row>
    <row r="64" spans="2:8" ht="15" customHeight="1" x14ac:dyDescent="0.15"/>
    <row r="65" ht="0" hidden="1" customHeight="1" x14ac:dyDescent="0.15"/>
    <row r="66" ht="0" hidden="1" customHeight="1" x14ac:dyDescent="0.15"/>
  </sheetData>
  <sheetProtection algorithmName="SHA-512" hashValue="pd8fR2B3DaE643gijfjflE+1UwgYnnsZjmyOhQvPJ7bYyY+B6eGhUhkBRtG5YQ4CXMD+PA15EYD8HmwQmnjkFQ==" saltValue="z/1aK9DeNIRS3zBtrYL8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614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06"/>
      <c r="H50" s="1306"/>
      <c r="I50" s="1306"/>
      <c r="J50" s="1306"/>
      <c r="K50" s="404"/>
      <c r="L50" s="404"/>
      <c r="M50" s="405"/>
      <c r="N50" s="405"/>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x14ac:dyDescent="0.15">
      <c r="B51" s="394"/>
      <c r="G51" s="1324"/>
      <c r="H51" s="1324"/>
      <c r="I51" s="1325"/>
      <c r="J51" s="1325"/>
      <c r="K51" s="1323"/>
      <c r="L51" s="1323"/>
      <c r="M51" s="1323"/>
      <c r="N51" s="1323"/>
      <c r="AM51" s="403"/>
      <c r="AN51" s="1313" t="s">
        <v>605</v>
      </c>
      <c r="AO51" s="1313"/>
      <c r="AP51" s="1313"/>
      <c r="AQ51" s="1313"/>
      <c r="AR51" s="1313"/>
      <c r="AS51" s="1313"/>
      <c r="AT51" s="1313"/>
      <c r="AU51" s="1313"/>
      <c r="AV51" s="1313"/>
      <c r="AW51" s="1313"/>
      <c r="AX51" s="1313"/>
      <c r="AY51" s="1313"/>
      <c r="AZ51" s="1313"/>
      <c r="BA51" s="1313"/>
      <c r="BB51" s="1313" t="s">
        <v>606</v>
      </c>
      <c r="BC51" s="1313"/>
      <c r="BD51" s="1313"/>
      <c r="BE51" s="1313"/>
      <c r="BF51" s="1313"/>
      <c r="BG51" s="1313"/>
      <c r="BH51" s="1313"/>
      <c r="BI51" s="1313"/>
      <c r="BJ51" s="1313"/>
      <c r="BK51" s="1313"/>
      <c r="BL51" s="1313"/>
      <c r="BM51" s="1313"/>
      <c r="BN51" s="1313"/>
      <c r="BO51" s="1313"/>
      <c r="BP51" s="1312"/>
      <c r="BQ51" s="1311"/>
      <c r="BR51" s="1311"/>
      <c r="BS51" s="1311"/>
      <c r="BT51" s="1311"/>
      <c r="BU51" s="1311"/>
      <c r="BV51" s="1311"/>
      <c r="BW51" s="1311"/>
      <c r="BX51" s="1311">
        <v>41.9</v>
      </c>
      <c r="BY51" s="1311"/>
      <c r="BZ51" s="1311"/>
      <c r="CA51" s="1311"/>
      <c r="CB51" s="1311"/>
      <c r="CC51" s="1311"/>
      <c r="CD51" s="1311"/>
      <c r="CE51" s="1311"/>
      <c r="CF51" s="1311">
        <v>38.700000000000003</v>
      </c>
      <c r="CG51" s="1311"/>
      <c r="CH51" s="1311"/>
      <c r="CI51" s="1311"/>
      <c r="CJ51" s="1311"/>
      <c r="CK51" s="1311"/>
      <c r="CL51" s="1311"/>
      <c r="CM51" s="1311"/>
      <c r="CN51" s="1311">
        <v>41.4</v>
      </c>
      <c r="CO51" s="1311"/>
      <c r="CP51" s="1311"/>
      <c r="CQ51" s="1311"/>
      <c r="CR51" s="1311"/>
      <c r="CS51" s="1311"/>
      <c r="CT51" s="1311"/>
      <c r="CU51" s="1311"/>
      <c r="CV51" s="1311">
        <v>52.1</v>
      </c>
      <c r="CW51" s="1311"/>
      <c r="CX51" s="1311"/>
      <c r="CY51" s="1311"/>
      <c r="CZ51" s="1311"/>
      <c r="DA51" s="1311"/>
      <c r="DB51" s="1311"/>
      <c r="DC51" s="1311"/>
    </row>
    <row r="52" spans="1:109" x14ac:dyDescent="0.15">
      <c r="B52" s="394"/>
      <c r="G52" s="1324"/>
      <c r="H52" s="1324"/>
      <c r="I52" s="1325"/>
      <c r="J52" s="1325"/>
      <c r="K52" s="1323"/>
      <c r="L52" s="1323"/>
      <c r="M52" s="1323"/>
      <c r="N52" s="1323"/>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4"/>
      <c r="H53" s="1324"/>
      <c r="I53" s="1306"/>
      <c r="J53" s="1306"/>
      <c r="K53" s="1323"/>
      <c r="L53" s="1323"/>
      <c r="M53" s="1323"/>
      <c r="N53" s="1323"/>
      <c r="AM53" s="403"/>
      <c r="AN53" s="1313"/>
      <c r="AO53" s="1313"/>
      <c r="AP53" s="1313"/>
      <c r="AQ53" s="1313"/>
      <c r="AR53" s="1313"/>
      <c r="AS53" s="1313"/>
      <c r="AT53" s="1313"/>
      <c r="AU53" s="1313"/>
      <c r="AV53" s="1313"/>
      <c r="AW53" s="1313"/>
      <c r="AX53" s="1313"/>
      <c r="AY53" s="1313"/>
      <c r="AZ53" s="1313"/>
      <c r="BA53" s="1313"/>
      <c r="BB53" s="1313" t="s">
        <v>607</v>
      </c>
      <c r="BC53" s="1313"/>
      <c r="BD53" s="1313"/>
      <c r="BE53" s="1313"/>
      <c r="BF53" s="1313"/>
      <c r="BG53" s="1313"/>
      <c r="BH53" s="1313"/>
      <c r="BI53" s="1313"/>
      <c r="BJ53" s="1313"/>
      <c r="BK53" s="1313"/>
      <c r="BL53" s="1313"/>
      <c r="BM53" s="1313"/>
      <c r="BN53" s="1313"/>
      <c r="BO53" s="1313"/>
      <c r="BP53" s="1312"/>
      <c r="BQ53" s="1311"/>
      <c r="BR53" s="1311"/>
      <c r="BS53" s="1311"/>
      <c r="BT53" s="1311"/>
      <c r="BU53" s="1311"/>
      <c r="BV53" s="1311"/>
      <c r="BW53" s="1311"/>
      <c r="BX53" s="1311">
        <v>59.2</v>
      </c>
      <c r="BY53" s="1311"/>
      <c r="BZ53" s="1311"/>
      <c r="CA53" s="1311"/>
      <c r="CB53" s="1311"/>
      <c r="CC53" s="1311"/>
      <c r="CD53" s="1311"/>
      <c r="CE53" s="1311"/>
      <c r="CF53" s="1311">
        <v>60.2</v>
      </c>
      <c r="CG53" s="1311"/>
      <c r="CH53" s="1311"/>
      <c r="CI53" s="1311"/>
      <c r="CJ53" s="1311"/>
      <c r="CK53" s="1311"/>
      <c r="CL53" s="1311"/>
      <c r="CM53" s="1311"/>
      <c r="CN53" s="1311">
        <v>61.5</v>
      </c>
      <c r="CO53" s="1311"/>
      <c r="CP53" s="1311"/>
      <c r="CQ53" s="1311"/>
      <c r="CR53" s="1311"/>
      <c r="CS53" s="1311"/>
      <c r="CT53" s="1311"/>
      <c r="CU53" s="1311"/>
      <c r="CV53" s="1311">
        <v>64.099999999999994</v>
      </c>
      <c r="CW53" s="1311"/>
      <c r="CX53" s="1311"/>
      <c r="CY53" s="1311"/>
      <c r="CZ53" s="1311"/>
      <c r="DA53" s="1311"/>
      <c r="DB53" s="1311"/>
      <c r="DC53" s="1311"/>
    </row>
    <row r="54" spans="1:109" x14ac:dyDescent="0.15">
      <c r="A54" s="402"/>
      <c r="B54" s="394"/>
      <c r="G54" s="1324"/>
      <c r="H54" s="1324"/>
      <c r="I54" s="1306"/>
      <c r="J54" s="1306"/>
      <c r="K54" s="1323"/>
      <c r="L54" s="1323"/>
      <c r="M54" s="1323"/>
      <c r="N54" s="1323"/>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6"/>
      <c r="H55" s="1306"/>
      <c r="I55" s="1306"/>
      <c r="J55" s="1306"/>
      <c r="K55" s="1323"/>
      <c r="L55" s="1323"/>
      <c r="M55" s="1323"/>
      <c r="N55" s="1323"/>
      <c r="AN55" s="1310" t="s">
        <v>608</v>
      </c>
      <c r="AO55" s="1310"/>
      <c r="AP55" s="1310"/>
      <c r="AQ55" s="1310"/>
      <c r="AR55" s="1310"/>
      <c r="AS55" s="1310"/>
      <c r="AT55" s="1310"/>
      <c r="AU55" s="1310"/>
      <c r="AV55" s="1310"/>
      <c r="AW55" s="1310"/>
      <c r="AX55" s="1310"/>
      <c r="AY55" s="1310"/>
      <c r="AZ55" s="1310"/>
      <c r="BA55" s="1310"/>
      <c r="BB55" s="1313" t="s">
        <v>606</v>
      </c>
      <c r="BC55" s="1313"/>
      <c r="BD55" s="1313"/>
      <c r="BE55" s="1313"/>
      <c r="BF55" s="1313"/>
      <c r="BG55" s="1313"/>
      <c r="BH55" s="1313"/>
      <c r="BI55" s="1313"/>
      <c r="BJ55" s="1313"/>
      <c r="BK55" s="1313"/>
      <c r="BL55" s="1313"/>
      <c r="BM55" s="1313"/>
      <c r="BN55" s="1313"/>
      <c r="BO55" s="1313"/>
      <c r="BP55" s="1312"/>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2"/>
      <c r="B56" s="394"/>
      <c r="G56" s="1306"/>
      <c r="H56" s="1306"/>
      <c r="I56" s="1306"/>
      <c r="J56" s="1306"/>
      <c r="K56" s="1323"/>
      <c r="L56" s="1323"/>
      <c r="M56" s="1323"/>
      <c r="N56" s="1323"/>
      <c r="AN56" s="1310"/>
      <c r="AO56" s="1310"/>
      <c r="AP56" s="1310"/>
      <c r="AQ56" s="1310"/>
      <c r="AR56" s="1310"/>
      <c r="AS56" s="1310"/>
      <c r="AT56" s="1310"/>
      <c r="AU56" s="1310"/>
      <c r="AV56" s="1310"/>
      <c r="AW56" s="1310"/>
      <c r="AX56" s="1310"/>
      <c r="AY56" s="1310"/>
      <c r="AZ56" s="1310"/>
      <c r="BA56" s="1310"/>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6"/>
      <c r="H57" s="1306"/>
      <c r="I57" s="1326"/>
      <c r="J57" s="1326"/>
      <c r="K57" s="1323"/>
      <c r="L57" s="1323"/>
      <c r="M57" s="1323"/>
      <c r="N57" s="1323"/>
      <c r="AM57" s="387"/>
      <c r="AN57" s="1310"/>
      <c r="AO57" s="1310"/>
      <c r="AP57" s="1310"/>
      <c r="AQ57" s="1310"/>
      <c r="AR57" s="1310"/>
      <c r="AS57" s="1310"/>
      <c r="AT57" s="1310"/>
      <c r="AU57" s="1310"/>
      <c r="AV57" s="1310"/>
      <c r="AW57" s="1310"/>
      <c r="AX57" s="1310"/>
      <c r="AY57" s="1310"/>
      <c r="AZ57" s="1310"/>
      <c r="BA57" s="1310"/>
      <c r="BB57" s="1313" t="s">
        <v>607</v>
      </c>
      <c r="BC57" s="1313"/>
      <c r="BD57" s="1313"/>
      <c r="BE57" s="1313"/>
      <c r="BF57" s="1313"/>
      <c r="BG57" s="1313"/>
      <c r="BH57" s="1313"/>
      <c r="BI57" s="1313"/>
      <c r="BJ57" s="1313"/>
      <c r="BK57" s="1313"/>
      <c r="BL57" s="1313"/>
      <c r="BM57" s="1313"/>
      <c r="BN57" s="1313"/>
      <c r="BO57" s="1313"/>
      <c r="BP57" s="1312"/>
      <c r="BQ57" s="1311"/>
      <c r="BR57" s="1311"/>
      <c r="BS57" s="1311"/>
      <c r="BT57" s="1311"/>
      <c r="BU57" s="1311"/>
      <c r="BV57" s="1311"/>
      <c r="BW57" s="1311"/>
      <c r="BX57" s="1311">
        <v>55.8</v>
      </c>
      <c r="BY57" s="1311"/>
      <c r="BZ57" s="1311"/>
      <c r="CA57" s="1311"/>
      <c r="CB57" s="1311"/>
      <c r="CC57" s="1311"/>
      <c r="CD57" s="1311"/>
      <c r="CE57" s="1311"/>
      <c r="CF57" s="1311">
        <v>57.9</v>
      </c>
      <c r="CG57" s="1311"/>
      <c r="CH57" s="1311"/>
      <c r="CI57" s="1311"/>
      <c r="CJ57" s="1311"/>
      <c r="CK57" s="1311"/>
      <c r="CL57" s="1311"/>
      <c r="CM57" s="1311"/>
      <c r="CN57" s="1311">
        <v>58.2</v>
      </c>
      <c r="CO57" s="1311"/>
      <c r="CP57" s="1311"/>
      <c r="CQ57" s="1311"/>
      <c r="CR57" s="1311"/>
      <c r="CS57" s="1311"/>
      <c r="CT57" s="1311"/>
      <c r="CU57" s="1311"/>
      <c r="CV57" s="1311">
        <v>58.7</v>
      </c>
      <c r="CW57" s="1311"/>
      <c r="CX57" s="1311"/>
      <c r="CY57" s="1311"/>
      <c r="CZ57" s="1311"/>
      <c r="DA57" s="1311"/>
      <c r="DB57" s="1311"/>
      <c r="DC57" s="1311"/>
      <c r="DD57" s="407"/>
      <c r="DE57" s="406"/>
    </row>
    <row r="58" spans="1:109" s="402" customFormat="1" x14ac:dyDescent="0.15">
      <c r="A58" s="387"/>
      <c r="B58" s="406"/>
      <c r="G58" s="1306"/>
      <c r="H58" s="1306"/>
      <c r="I58" s="1326"/>
      <c r="J58" s="1326"/>
      <c r="K58" s="1323"/>
      <c r="L58" s="1323"/>
      <c r="M58" s="1323"/>
      <c r="N58" s="1323"/>
      <c r="AM58" s="387"/>
      <c r="AN58" s="1310"/>
      <c r="AO58" s="1310"/>
      <c r="AP58" s="1310"/>
      <c r="AQ58" s="1310"/>
      <c r="AR58" s="1310"/>
      <c r="AS58" s="1310"/>
      <c r="AT58" s="1310"/>
      <c r="AU58" s="1310"/>
      <c r="AV58" s="1310"/>
      <c r="AW58" s="1310"/>
      <c r="AX58" s="1310"/>
      <c r="AY58" s="1310"/>
      <c r="AZ58" s="1310"/>
      <c r="BA58" s="1310"/>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610</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06"/>
      <c r="H72" s="1306"/>
      <c r="I72" s="1306"/>
      <c r="J72" s="1306"/>
      <c r="K72" s="404"/>
      <c r="L72" s="404"/>
      <c r="M72" s="405"/>
      <c r="N72" s="405"/>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x14ac:dyDescent="0.15">
      <c r="B73" s="394"/>
      <c r="G73" s="1324"/>
      <c r="H73" s="1324"/>
      <c r="I73" s="1324"/>
      <c r="J73" s="1324"/>
      <c r="K73" s="1327"/>
      <c r="L73" s="1327"/>
      <c r="M73" s="1327"/>
      <c r="N73" s="1327"/>
      <c r="AM73" s="403"/>
      <c r="AN73" s="1313" t="s">
        <v>605</v>
      </c>
      <c r="AO73" s="1313"/>
      <c r="AP73" s="1313"/>
      <c r="AQ73" s="1313"/>
      <c r="AR73" s="1313"/>
      <c r="AS73" s="1313"/>
      <c r="AT73" s="1313"/>
      <c r="AU73" s="1313"/>
      <c r="AV73" s="1313"/>
      <c r="AW73" s="1313"/>
      <c r="AX73" s="1313"/>
      <c r="AY73" s="1313"/>
      <c r="AZ73" s="1313"/>
      <c r="BA73" s="1313"/>
      <c r="BB73" s="1313" t="s">
        <v>606</v>
      </c>
      <c r="BC73" s="1313"/>
      <c r="BD73" s="1313"/>
      <c r="BE73" s="1313"/>
      <c r="BF73" s="1313"/>
      <c r="BG73" s="1313"/>
      <c r="BH73" s="1313"/>
      <c r="BI73" s="1313"/>
      <c r="BJ73" s="1313"/>
      <c r="BK73" s="1313"/>
      <c r="BL73" s="1313"/>
      <c r="BM73" s="1313"/>
      <c r="BN73" s="1313"/>
      <c r="BO73" s="1313"/>
      <c r="BP73" s="1311">
        <v>62.7</v>
      </c>
      <c r="BQ73" s="1311"/>
      <c r="BR73" s="1311"/>
      <c r="BS73" s="1311"/>
      <c r="BT73" s="1311"/>
      <c r="BU73" s="1311"/>
      <c r="BV73" s="1311"/>
      <c r="BW73" s="1311"/>
      <c r="BX73" s="1311">
        <v>41.9</v>
      </c>
      <c r="BY73" s="1311"/>
      <c r="BZ73" s="1311"/>
      <c r="CA73" s="1311"/>
      <c r="CB73" s="1311"/>
      <c r="CC73" s="1311"/>
      <c r="CD73" s="1311"/>
      <c r="CE73" s="1311"/>
      <c r="CF73" s="1311">
        <v>38.700000000000003</v>
      </c>
      <c r="CG73" s="1311"/>
      <c r="CH73" s="1311"/>
      <c r="CI73" s="1311"/>
      <c r="CJ73" s="1311"/>
      <c r="CK73" s="1311"/>
      <c r="CL73" s="1311"/>
      <c r="CM73" s="1311"/>
      <c r="CN73" s="1311">
        <v>41.4</v>
      </c>
      <c r="CO73" s="1311"/>
      <c r="CP73" s="1311"/>
      <c r="CQ73" s="1311"/>
      <c r="CR73" s="1311"/>
      <c r="CS73" s="1311"/>
      <c r="CT73" s="1311"/>
      <c r="CU73" s="1311"/>
      <c r="CV73" s="1311">
        <v>52.1</v>
      </c>
      <c r="CW73" s="1311"/>
      <c r="CX73" s="1311"/>
      <c r="CY73" s="1311"/>
      <c r="CZ73" s="1311"/>
      <c r="DA73" s="1311"/>
      <c r="DB73" s="1311"/>
      <c r="DC73" s="1311"/>
    </row>
    <row r="74" spans="2:107" x14ac:dyDescent="0.15">
      <c r="B74" s="394"/>
      <c r="G74" s="1324"/>
      <c r="H74" s="1324"/>
      <c r="I74" s="1324"/>
      <c r="J74" s="1324"/>
      <c r="K74" s="1327"/>
      <c r="L74" s="1327"/>
      <c r="M74" s="1327"/>
      <c r="N74" s="1327"/>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4"/>
      <c r="H75" s="1324"/>
      <c r="I75" s="1306"/>
      <c r="J75" s="1306"/>
      <c r="K75" s="1323"/>
      <c r="L75" s="1323"/>
      <c r="M75" s="1323"/>
      <c r="N75" s="1323"/>
      <c r="AM75" s="403"/>
      <c r="AN75" s="1313"/>
      <c r="AO75" s="1313"/>
      <c r="AP75" s="1313"/>
      <c r="AQ75" s="1313"/>
      <c r="AR75" s="1313"/>
      <c r="AS75" s="1313"/>
      <c r="AT75" s="1313"/>
      <c r="AU75" s="1313"/>
      <c r="AV75" s="1313"/>
      <c r="AW75" s="1313"/>
      <c r="AX75" s="1313"/>
      <c r="AY75" s="1313"/>
      <c r="AZ75" s="1313"/>
      <c r="BA75" s="1313"/>
      <c r="BB75" s="1313" t="s">
        <v>611</v>
      </c>
      <c r="BC75" s="1313"/>
      <c r="BD75" s="1313"/>
      <c r="BE75" s="1313"/>
      <c r="BF75" s="1313"/>
      <c r="BG75" s="1313"/>
      <c r="BH75" s="1313"/>
      <c r="BI75" s="1313"/>
      <c r="BJ75" s="1313"/>
      <c r="BK75" s="1313"/>
      <c r="BL75" s="1313"/>
      <c r="BM75" s="1313"/>
      <c r="BN75" s="1313"/>
      <c r="BO75" s="1313"/>
      <c r="BP75" s="1311">
        <v>10.5</v>
      </c>
      <c r="BQ75" s="1311"/>
      <c r="BR75" s="1311"/>
      <c r="BS75" s="1311"/>
      <c r="BT75" s="1311"/>
      <c r="BU75" s="1311"/>
      <c r="BV75" s="1311"/>
      <c r="BW75" s="1311"/>
      <c r="BX75" s="1311">
        <v>9.3000000000000007</v>
      </c>
      <c r="BY75" s="1311"/>
      <c r="BZ75" s="1311"/>
      <c r="CA75" s="1311"/>
      <c r="CB75" s="1311"/>
      <c r="CC75" s="1311"/>
      <c r="CD75" s="1311"/>
      <c r="CE75" s="1311"/>
      <c r="CF75" s="1311">
        <v>8.6</v>
      </c>
      <c r="CG75" s="1311"/>
      <c r="CH75" s="1311"/>
      <c r="CI75" s="1311"/>
      <c r="CJ75" s="1311"/>
      <c r="CK75" s="1311"/>
      <c r="CL75" s="1311"/>
      <c r="CM75" s="1311"/>
      <c r="CN75" s="1311">
        <v>8.6999999999999993</v>
      </c>
      <c r="CO75" s="1311"/>
      <c r="CP75" s="1311"/>
      <c r="CQ75" s="1311"/>
      <c r="CR75" s="1311"/>
      <c r="CS75" s="1311"/>
      <c r="CT75" s="1311"/>
      <c r="CU75" s="1311"/>
      <c r="CV75" s="1311">
        <v>9.4</v>
      </c>
      <c r="CW75" s="1311"/>
      <c r="CX75" s="1311"/>
      <c r="CY75" s="1311"/>
      <c r="CZ75" s="1311"/>
      <c r="DA75" s="1311"/>
      <c r="DB75" s="1311"/>
      <c r="DC75" s="1311"/>
    </row>
    <row r="76" spans="2:107" x14ac:dyDescent="0.15">
      <c r="B76" s="394"/>
      <c r="G76" s="1324"/>
      <c r="H76" s="1324"/>
      <c r="I76" s="1306"/>
      <c r="J76" s="1306"/>
      <c r="K76" s="1323"/>
      <c r="L76" s="1323"/>
      <c r="M76" s="1323"/>
      <c r="N76" s="1323"/>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6"/>
      <c r="H77" s="1306"/>
      <c r="I77" s="1306"/>
      <c r="J77" s="1306"/>
      <c r="K77" s="1327"/>
      <c r="L77" s="1327"/>
      <c r="M77" s="1327"/>
      <c r="N77" s="1327"/>
      <c r="AN77" s="1310" t="s">
        <v>608</v>
      </c>
      <c r="AO77" s="1310"/>
      <c r="AP77" s="1310"/>
      <c r="AQ77" s="1310"/>
      <c r="AR77" s="1310"/>
      <c r="AS77" s="1310"/>
      <c r="AT77" s="1310"/>
      <c r="AU77" s="1310"/>
      <c r="AV77" s="1310"/>
      <c r="AW77" s="1310"/>
      <c r="AX77" s="1310"/>
      <c r="AY77" s="1310"/>
      <c r="AZ77" s="1310"/>
      <c r="BA77" s="1310"/>
      <c r="BB77" s="1313" t="s">
        <v>606</v>
      </c>
      <c r="BC77" s="1313"/>
      <c r="BD77" s="1313"/>
      <c r="BE77" s="1313"/>
      <c r="BF77" s="1313"/>
      <c r="BG77" s="1313"/>
      <c r="BH77" s="1313"/>
      <c r="BI77" s="1313"/>
      <c r="BJ77" s="1313"/>
      <c r="BK77" s="1313"/>
      <c r="BL77" s="1313"/>
      <c r="BM77" s="1313"/>
      <c r="BN77" s="1313"/>
      <c r="BO77" s="1313"/>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4"/>
      <c r="G78" s="1306"/>
      <c r="H78" s="1306"/>
      <c r="I78" s="1306"/>
      <c r="J78" s="1306"/>
      <c r="K78" s="1327"/>
      <c r="L78" s="1327"/>
      <c r="M78" s="1327"/>
      <c r="N78" s="1327"/>
      <c r="AN78" s="1310"/>
      <c r="AO78" s="1310"/>
      <c r="AP78" s="1310"/>
      <c r="AQ78" s="1310"/>
      <c r="AR78" s="1310"/>
      <c r="AS78" s="1310"/>
      <c r="AT78" s="1310"/>
      <c r="AU78" s="1310"/>
      <c r="AV78" s="1310"/>
      <c r="AW78" s="1310"/>
      <c r="AX78" s="1310"/>
      <c r="AY78" s="1310"/>
      <c r="AZ78" s="1310"/>
      <c r="BA78" s="1310"/>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6"/>
      <c r="H79" s="1306"/>
      <c r="I79" s="1326"/>
      <c r="J79" s="1326"/>
      <c r="K79" s="1328"/>
      <c r="L79" s="1328"/>
      <c r="M79" s="1328"/>
      <c r="N79" s="1328"/>
      <c r="AN79" s="1310"/>
      <c r="AO79" s="1310"/>
      <c r="AP79" s="1310"/>
      <c r="AQ79" s="1310"/>
      <c r="AR79" s="1310"/>
      <c r="AS79" s="1310"/>
      <c r="AT79" s="1310"/>
      <c r="AU79" s="1310"/>
      <c r="AV79" s="1310"/>
      <c r="AW79" s="1310"/>
      <c r="AX79" s="1310"/>
      <c r="AY79" s="1310"/>
      <c r="AZ79" s="1310"/>
      <c r="BA79" s="1310"/>
      <c r="BB79" s="1313" t="s">
        <v>611</v>
      </c>
      <c r="BC79" s="1313"/>
      <c r="BD79" s="1313"/>
      <c r="BE79" s="1313"/>
      <c r="BF79" s="1313"/>
      <c r="BG79" s="1313"/>
      <c r="BH79" s="1313"/>
      <c r="BI79" s="1313"/>
      <c r="BJ79" s="1313"/>
      <c r="BK79" s="1313"/>
      <c r="BL79" s="1313"/>
      <c r="BM79" s="1313"/>
      <c r="BN79" s="1313"/>
      <c r="BO79" s="1313"/>
      <c r="BP79" s="1311">
        <v>7.7</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7.1</v>
      </c>
      <c r="CO79" s="1311"/>
      <c r="CP79" s="1311"/>
      <c r="CQ79" s="1311"/>
      <c r="CR79" s="1311"/>
      <c r="CS79" s="1311"/>
      <c r="CT79" s="1311"/>
      <c r="CU79" s="1311"/>
      <c r="CV79" s="1311">
        <v>7.4</v>
      </c>
      <c r="CW79" s="1311"/>
      <c r="CX79" s="1311"/>
      <c r="CY79" s="1311"/>
      <c r="CZ79" s="1311"/>
      <c r="DA79" s="1311"/>
      <c r="DB79" s="1311"/>
      <c r="DC79" s="1311"/>
    </row>
    <row r="80" spans="2:107" x14ac:dyDescent="0.15">
      <c r="B80" s="394"/>
      <c r="G80" s="1306"/>
      <c r="H80" s="1306"/>
      <c r="I80" s="1326"/>
      <c r="J80" s="1326"/>
      <c r="K80" s="1328"/>
      <c r="L80" s="1328"/>
      <c r="M80" s="1328"/>
      <c r="N80" s="1328"/>
      <c r="AN80" s="1310"/>
      <c r="AO80" s="1310"/>
      <c r="AP80" s="1310"/>
      <c r="AQ80" s="1310"/>
      <c r="AR80" s="1310"/>
      <c r="AS80" s="1310"/>
      <c r="AT80" s="1310"/>
      <c r="AU80" s="1310"/>
      <c r="AV80" s="1310"/>
      <c r="AW80" s="1310"/>
      <c r="AX80" s="1310"/>
      <c r="AY80" s="1310"/>
      <c r="AZ80" s="1310"/>
      <c r="BA80" s="1310"/>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F80c8bDOVqRXejdh0sO1GZJDpiygvuNLI+Nnz6YSb1A56k0xVBceYgWih/f4b883uk9DlCYYP+F0VcOfm8ruw==" saltValue="4HD0OpCQkguk2sxP7IqM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4cOslalNlUgiky3BGVva4d6kiRlo28InVBKZhAMXSgC8zf+IO4p7MfV7tg9EgSbleAnRXHzDxe6sTwJOnmuxw==" saltValue="2JSZpD6ezRmJ2akmw2/1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WwJlMSkby71vv6oefDDzty0Q6kuq3r6IBFsuJbcZADCilWPKNWu1THiMW/10PNCBUW9trjGMWdfdvtVwp6LA==" saltValue="IAtj6j28pUYtepB2oSnT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188748</v>
      </c>
      <c r="E3" s="161"/>
      <c r="F3" s="162">
        <v>288550</v>
      </c>
      <c r="G3" s="163"/>
      <c r="H3" s="164"/>
    </row>
    <row r="4" spans="1:8" x14ac:dyDescent="0.15">
      <c r="A4" s="165"/>
      <c r="B4" s="166"/>
      <c r="C4" s="167"/>
      <c r="D4" s="168">
        <v>151109</v>
      </c>
      <c r="E4" s="169"/>
      <c r="F4" s="170">
        <v>141525</v>
      </c>
      <c r="G4" s="171"/>
      <c r="H4" s="172"/>
    </row>
    <row r="5" spans="1:8" x14ac:dyDescent="0.15">
      <c r="A5" s="153" t="s">
        <v>548</v>
      </c>
      <c r="B5" s="158"/>
      <c r="C5" s="159"/>
      <c r="D5" s="160">
        <v>184389</v>
      </c>
      <c r="E5" s="161"/>
      <c r="F5" s="162">
        <v>245039</v>
      </c>
      <c r="G5" s="163"/>
      <c r="H5" s="164"/>
    </row>
    <row r="6" spans="1:8" x14ac:dyDescent="0.15">
      <c r="A6" s="165"/>
      <c r="B6" s="166"/>
      <c r="C6" s="167"/>
      <c r="D6" s="168">
        <v>154730</v>
      </c>
      <c r="E6" s="169"/>
      <c r="F6" s="170">
        <v>108922</v>
      </c>
      <c r="G6" s="171"/>
      <c r="H6" s="172"/>
    </row>
    <row r="7" spans="1:8" x14ac:dyDescent="0.15">
      <c r="A7" s="153" t="s">
        <v>549</v>
      </c>
      <c r="B7" s="158"/>
      <c r="C7" s="159"/>
      <c r="D7" s="160">
        <v>189869</v>
      </c>
      <c r="E7" s="161"/>
      <c r="F7" s="162">
        <v>310300</v>
      </c>
      <c r="G7" s="163"/>
      <c r="H7" s="164"/>
    </row>
    <row r="8" spans="1:8" x14ac:dyDescent="0.15">
      <c r="A8" s="165"/>
      <c r="B8" s="166"/>
      <c r="C8" s="167"/>
      <c r="D8" s="168">
        <v>148082</v>
      </c>
      <c r="E8" s="169"/>
      <c r="F8" s="170">
        <v>157576</v>
      </c>
      <c r="G8" s="171"/>
      <c r="H8" s="172"/>
    </row>
    <row r="9" spans="1:8" x14ac:dyDescent="0.15">
      <c r="A9" s="153" t="s">
        <v>550</v>
      </c>
      <c r="B9" s="158"/>
      <c r="C9" s="159"/>
      <c r="D9" s="160">
        <v>148031</v>
      </c>
      <c r="E9" s="161"/>
      <c r="F9" s="162">
        <v>317319</v>
      </c>
      <c r="G9" s="163"/>
      <c r="H9" s="164"/>
    </row>
    <row r="10" spans="1:8" x14ac:dyDescent="0.15">
      <c r="A10" s="165"/>
      <c r="B10" s="166"/>
      <c r="C10" s="167"/>
      <c r="D10" s="168">
        <v>105984</v>
      </c>
      <c r="E10" s="169"/>
      <c r="F10" s="170">
        <v>164214</v>
      </c>
      <c r="G10" s="171"/>
      <c r="H10" s="172"/>
    </row>
    <row r="11" spans="1:8" x14ac:dyDescent="0.15">
      <c r="A11" s="153" t="s">
        <v>551</v>
      </c>
      <c r="B11" s="158"/>
      <c r="C11" s="159"/>
      <c r="D11" s="160">
        <v>131160</v>
      </c>
      <c r="E11" s="161"/>
      <c r="F11" s="162">
        <v>289738</v>
      </c>
      <c r="G11" s="163"/>
      <c r="H11" s="164"/>
    </row>
    <row r="12" spans="1:8" x14ac:dyDescent="0.15">
      <c r="A12" s="165"/>
      <c r="B12" s="166"/>
      <c r="C12" s="173"/>
      <c r="D12" s="168">
        <v>90076</v>
      </c>
      <c r="E12" s="169"/>
      <c r="F12" s="170">
        <v>156238</v>
      </c>
      <c r="G12" s="171"/>
      <c r="H12" s="172"/>
    </row>
    <row r="13" spans="1:8" x14ac:dyDescent="0.15">
      <c r="A13" s="153"/>
      <c r="B13" s="158"/>
      <c r="C13" s="174"/>
      <c r="D13" s="175">
        <v>168439</v>
      </c>
      <c r="E13" s="176"/>
      <c r="F13" s="177">
        <v>290189</v>
      </c>
      <c r="G13" s="178"/>
      <c r="H13" s="164"/>
    </row>
    <row r="14" spans="1:8" x14ac:dyDescent="0.15">
      <c r="A14" s="165"/>
      <c r="B14" s="166"/>
      <c r="C14" s="167"/>
      <c r="D14" s="168">
        <v>129996</v>
      </c>
      <c r="E14" s="169"/>
      <c r="F14" s="170">
        <v>145695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5.33</v>
      </c>
      <c r="C19" s="179">
        <f>ROUND(VALUE(SUBSTITUTE(実質収支比率等に係る経年分析!G$48,"▲","-")),2)</f>
        <v>6.21</v>
      </c>
      <c r="D19" s="179">
        <f>ROUND(VALUE(SUBSTITUTE(実質収支比率等に係る経年分析!H$48,"▲","-")),2)</f>
        <v>5.58</v>
      </c>
      <c r="E19" s="179">
        <f>ROUND(VALUE(SUBSTITUTE(実質収支比率等に係る経年分析!I$48,"▲","-")),2)</f>
        <v>5.84</v>
      </c>
      <c r="F19" s="179">
        <f>ROUND(VALUE(SUBSTITUTE(実質収支比率等に係る経年分析!J$48,"▲","-")),2)</f>
        <v>6.12</v>
      </c>
    </row>
    <row r="20" spans="1:11" x14ac:dyDescent="0.15">
      <c r="A20" s="179" t="s">
        <v>55</v>
      </c>
      <c r="B20" s="179">
        <f>ROUND(VALUE(SUBSTITUTE(実質収支比率等に係る経年分析!F$47,"▲","-")),2)</f>
        <v>23.62</v>
      </c>
      <c r="C20" s="179">
        <f>ROUND(VALUE(SUBSTITUTE(実質収支比率等に係る経年分析!G$47,"▲","-")),2)</f>
        <v>24.07</v>
      </c>
      <c r="D20" s="179">
        <f>ROUND(VALUE(SUBSTITUTE(実質収支比率等に係る経年分析!H$47,"▲","-")),2)</f>
        <v>24.28</v>
      </c>
      <c r="E20" s="179">
        <f>ROUND(VALUE(SUBSTITUTE(実質収支比率等に係る経年分析!I$47,"▲","-")),2)</f>
        <v>21.08</v>
      </c>
      <c r="F20" s="179">
        <f>ROUND(VALUE(SUBSTITUTE(実質収支比率等に係る経年分析!J$47,"▲","-")),2)</f>
        <v>17.260000000000002</v>
      </c>
    </row>
    <row r="21" spans="1:11" x14ac:dyDescent="0.15">
      <c r="A21" s="179" t="s">
        <v>56</v>
      </c>
      <c r="B21" s="179">
        <f>IF(ISNUMBER(VALUE(SUBSTITUTE(実質収支比率等に係る経年分析!F$49,"▲","-"))),ROUND(VALUE(SUBSTITUTE(実質収支比率等に係る経年分析!F$49,"▲","-")),2),NA())</f>
        <v>-0.91</v>
      </c>
      <c r="C21" s="179">
        <f>IF(ISNUMBER(VALUE(SUBSTITUTE(実質収支比率等に係る経年分析!G$49,"▲","-"))),ROUND(VALUE(SUBSTITUTE(実質収支比率等に係る経年分析!G$49,"▲","-")),2),NA())</f>
        <v>2.44</v>
      </c>
      <c r="D21" s="179">
        <f>IF(ISNUMBER(VALUE(SUBSTITUTE(実質収支比率等に係る経年分析!H$49,"▲","-"))),ROUND(VALUE(SUBSTITUTE(実質収支比率等に係る経年分析!H$49,"▲","-")),2),NA())</f>
        <v>-1.46</v>
      </c>
      <c r="E21" s="179">
        <f>IF(ISNUMBER(VALUE(SUBSTITUTE(実質収支比率等に係る経年分析!I$49,"▲","-"))),ROUND(VALUE(SUBSTITUTE(実質収支比率等に係る経年分析!I$49,"▲","-")),2),NA())</f>
        <v>-4.5599999999999996</v>
      </c>
      <c r="F21" s="179">
        <f>IF(ISNUMBER(VALUE(SUBSTITUTE(実質収支比率等に係る経年分析!J$49,"▲","-"))),ROUND(VALUE(SUBSTITUTE(実質収支比率等に係る経年分析!J$49,"▲","-")),2),NA())</f>
        <v>-3.54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合併浄化槽事業特別会計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0.28000000000000003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介護サービス特別会計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1.1499999999999999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0.77</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0.96</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0.56000000000000005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304</v>
      </c>
      <c r="E42" s="181"/>
      <c r="F42" s="181"/>
      <c r="G42" s="181">
        <f>'実質公債費比率（分子）の構造'!L$52</f>
        <v>301</v>
      </c>
      <c r="H42" s="181"/>
      <c r="I42" s="181"/>
      <c r="J42" s="181">
        <f>'実質公債費比率（分子）の構造'!M$52</f>
        <v>285</v>
      </c>
      <c r="K42" s="181"/>
      <c r="L42" s="181"/>
      <c r="M42" s="181">
        <f>'実質公債費比率（分子）の構造'!N$52</f>
        <v>310</v>
      </c>
      <c r="N42" s="181"/>
      <c r="O42" s="181"/>
      <c r="P42" s="181">
        <f>'実質公債費比率（分子）の構造'!O$52</f>
        <v>322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50</v>
      </c>
      <c r="C44" s="181"/>
      <c r="D44" s="181"/>
      <c r="E44" s="181">
        <f>'実質公債費比率（分子）の構造'!L$50</f>
        <v>48</v>
      </c>
      <c r="F44" s="181"/>
      <c r="G44" s="181"/>
      <c r="H44" s="181">
        <f>'実質公債費比率（分子）の構造'!M$50</f>
        <v>47</v>
      </c>
      <c r="I44" s="181"/>
      <c r="J44" s="181"/>
      <c r="K44" s="181">
        <f>'実質公債費比率（分子）の構造'!N$50</f>
        <v>45</v>
      </c>
      <c r="L44" s="181"/>
      <c r="M44" s="181"/>
      <c r="N44" s="181">
        <f>'実質公債費比率（分子）の構造'!O$50</f>
        <v>42</v>
      </c>
      <c r="O44" s="181"/>
      <c r="P44" s="181"/>
    </row>
    <row r="45" spans="1:16" x14ac:dyDescent="0.15">
      <c r="A45" s="181" t="s">
        <v>66</v>
      </c>
      <c r="B45" s="181">
        <f>'実質公債費比率（分子）の構造'!K$49</f>
        <v>3</v>
      </c>
      <c r="C45" s="181"/>
      <c r="D45" s="181"/>
      <c r="E45" s="181">
        <f>'実質公債費比率（分子）の構造'!L$49</f>
        <v>3</v>
      </c>
      <c r="F45" s="181"/>
      <c r="G45" s="181"/>
      <c r="H45" s="181">
        <f>'実質公債費比率（分子）の構造'!M$49</f>
        <v>2</v>
      </c>
      <c r="I45" s="181"/>
      <c r="J45" s="181"/>
      <c r="K45" s="181">
        <f>'実質公債費比率（分子）の構造'!N$49</f>
        <v>2</v>
      </c>
      <c r="L45" s="181"/>
      <c r="M45" s="181"/>
      <c r="N45" s="181">
        <f>'実質公債費比率（分子）の構造'!O$49</f>
        <v>2</v>
      </c>
      <c r="O45" s="181"/>
      <c r="P45" s="181"/>
    </row>
    <row r="46" spans="1:16" x14ac:dyDescent="0.15">
      <c r="A46" s="181" t="s">
        <v>67</v>
      </c>
      <c r="B46" s="181">
        <f>'実質公債費比率（分子）の構造'!K$48</f>
        <v>97</v>
      </c>
      <c r="C46" s="181"/>
      <c r="D46" s="181"/>
      <c r="E46" s="181">
        <f>'実質公債費比率（分子）の構造'!L$48</f>
        <v>96</v>
      </c>
      <c r="F46" s="181"/>
      <c r="G46" s="181"/>
      <c r="H46" s="181">
        <f>'実質公債費比率（分子）の構造'!M$48</f>
        <v>108</v>
      </c>
      <c r="I46" s="181"/>
      <c r="J46" s="181"/>
      <c r="K46" s="181">
        <f>'実質公債費比率（分子）の構造'!N$48</f>
        <v>126</v>
      </c>
      <c r="L46" s="181"/>
      <c r="M46" s="181"/>
      <c r="N46" s="181">
        <f>'実質公債費比率（分子）の構造'!O$48</f>
        <v>149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339</v>
      </c>
      <c r="C49" s="181"/>
      <c r="D49" s="181"/>
      <c r="E49" s="181">
        <f>'実質公債費比率（分子）の構造'!L$45</f>
        <v>322</v>
      </c>
      <c r="F49" s="181"/>
      <c r="G49" s="181"/>
      <c r="H49" s="181">
        <f>'実質公債費比率（分子）の構造'!M$45</f>
        <v>284</v>
      </c>
      <c r="I49" s="181"/>
      <c r="J49" s="181"/>
      <c r="K49" s="181">
        <f>'実質公債費比率（分子）の構造'!N$45</f>
        <v>313</v>
      </c>
      <c r="L49" s="181"/>
      <c r="M49" s="181"/>
      <c r="N49" s="181">
        <f>'実質公債費比率（分子）の構造'!O$45</f>
        <v>316</v>
      </c>
      <c r="O49" s="181"/>
      <c r="P49" s="181"/>
    </row>
    <row r="50" spans="1:16" x14ac:dyDescent="0.15">
      <c r="A50" s="181" t="s">
        <v>71</v>
      </c>
      <c r="B50" s="181" t="e">
        <f>NA()</f>
        <v>#N/A</v>
      </c>
      <c r="C50" s="181">
        <f>IF(ISNUMBER('実質公債費比率（分子）の構造'!K$53),'実質公債費比率（分子）の構造'!K$53,NA())</f>
        <v>185</v>
      </c>
      <c r="D50" s="181" t="e">
        <f>NA()</f>
        <v>#N/A</v>
      </c>
      <c r="E50" s="181" t="e">
        <f>NA()</f>
        <v>#N/A</v>
      </c>
      <c r="F50" s="181">
        <f>IF(ISNUMBER('実質公債費比率（分子）の構造'!L$53),'実質公債費比率（分子）の構造'!L$53,NA())</f>
        <v>168</v>
      </c>
      <c r="G50" s="181" t="e">
        <f>NA()</f>
        <v>#N/A</v>
      </c>
      <c r="H50" s="181" t="e">
        <f>NA()</f>
        <v>#N/A</v>
      </c>
      <c r="I50" s="181">
        <f>IF(ISNUMBER('実質公債費比率（分子）の構造'!M$53),'実質公債費比率（分子）の構造'!M$53,NA())</f>
        <v>156</v>
      </c>
      <c r="J50" s="181" t="e">
        <f>NA()</f>
        <v>#N/A</v>
      </c>
      <c r="K50" s="181" t="e">
        <f>NA()</f>
        <v>#N/A</v>
      </c>
      <c r="L50" s="181">
        <f>IF(ISNUMBER('実質公債費比率（分子）の構造'!N$53),'実質公債費比率（分子）の構造'!N$53,NA())</f>
        <v>176</v>
      </c>
      <c r="M50" s="181" t="e">
        <f>NA()</f>
        <v>#N/A</v>
      </c>
      <c r="N50" s="181" t="e">
        <f>NA()</f>
        <v>#N/A</v>
      </c>
      <c r="O50" s="181">
        <f>IF(ISNUMBER('実質公債費比率（分子）の構造'!O$53),'実質公債費比率（分子）の構造'!O$53,NA())</f>
        <v>187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3566</v>
      </c>
      <c r="E56" s="180"/>
      <c r="F56" s="180"/>
      <c r="G56" s="180">
        <f>'将来負担比率（分子）の構造'!J$52</f>
        <v>3673</v>
      </c>
      <c r="H56" s="180"/>
      <c r="I56" s="180"/>
      <c r="J56" s="180">
        <f>'将来負担比率（分子）の構造'!K$52</f>
        <v>3635</v>
      </c>
      <c r="K56" s="180"/>
      <c r="L56" s="180"/>
      <c r="M56" s="180">
        <f>'将来負担比率（分子）の構造'!L$52</f>
        <v>3577</v>
      </c>
      <c r="N56" s="180"/>
      <c r="O56" s="180"/>
      <c r="P56" s="180">
        <f>'将来負担比率（分子）の構造'!M$52</f>
        <v>3491</v>
      </c>
    </row>
    <row r="57" spans="1:16" x14ac:dyDescent="0.15">
      <c r="A57" s="180" t="s">
        <v>42</v>
      </c>
      <c r="B57" s="180"/>
      <c r="C57" s="180"/>
      <c r="D57" s="180">
        <f>'将来負担比率（分子）の構造'!I$51</f>
        <v>13</v>
      </c>
      <c r="E57" s="180"/>
      <c r="F57" s="180"/>
      <c r="G57" s="180">
        <f>'将来負担比率（分子）の構造'!J$51</f>
        <v>10</v>
      </c>
      <c r="H57" s="180"/>
      <c r="I57" s="180"/>
      <c r="J57" s="180">
        <f>'将来負担比率（分子）の構造'!K$51</f>
        <v>6</v>
      </c>
      <c r="K57" s="180"/>
      <c r="L57" s="180"/>
      <c r="M57" s="180">
        <f>'将来負担比率（分子）の構造'!L$51</f>
        <v>4</v>
      </c>
      <c r="N57" s="180"/>
      <c r="O57" s="180"/>
      <c r="P57" s="180" t="str">
        <f>'将来負担比率（分子）の構造'!M$51</f>
        <v>-</v>
      </c>
    </row>
    <row r="58" spans="1:16" x14ac:dyDescent="0.15">
      <c r="A58" s="180" t="s">
        <v>41</v>
      </c>
      <c r="B58" s="180"/>
      <c r="C58" s="180"/>
      <c r="D58" s="180">
        <f>'将来負担比率（分子）の構造'!I$50</f>
        <v>1296</v>
      </c>
      <c r="E58" s="180"/>
      <c r="F58" s="180"/>
      <c r="G58" s="180">
        <f>'将来負担比率（分子）の構造'!J$50</f>
        <v>1446</v>
      </c>
      <c r="H58" s="180"/>
      <c r="I58" s="180"/>
      <c r="J58" s="180">
        <f>'将来負担比率（分子）の構造'!K$50</f>
        <v>1465</v>
      </c>
      <c r="K58" s="180"/>
      <c r="L58" s="180"/>
      <c r="M58" s="180">
        <f>'将来負担比率（分子）の構造'!L$50</f>
        <v>1343</v>
      </c>
      <c r="N58" s="180"/>
      <c r="O58" s="180"/>
      <c r="P58" s="180">
        <f>'将来負担比率（分子）の構造'!M$50</f>
        <v>1161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301</v>
      </c>
      <c r="C61" s="180"/>
      <c r="D61" s="180"/>
      <c r="E61" s="180">
        <f>'将来負担比率（分子）の構造'!J$46</f>
        <v>248</v>
      </c>
      <c r="F61" s="180"/>
      <c r="G61" s="180"/>
      <c r="H61" s="180">
        <f>'将来負担比率（分子）の構造'!K$46</f>
        <v>208</v>
      </c>
      <c r="I61" s="180"/>
      <c r="J61" s="180"/>
      <c r="K61" s="180">
        <f>'将来負担比率（分子）の構造'!L$46</f>
        <v>168</v>
      </c>
      <c r="L61" s="180"/>
      <c r="M61" s="180"/>
      <c r="N61" s="180">
        <f>'将来負担比率（分子）の構造'!M$46</f>
        <v>131</v>
      </c>
      <c r="O61" s="180"/>
      <c r="P61" s="180"/>
    </row>
    <row r="62" spans="1:16" x14ac:dyDescent="0.15">
      <c r="A62" s="180" t="s">
        <v>35</v>
      </c>
      <c r="B62" s="180">
        <f>'将来負担比率（分子）の構造'!I$45</f>
        <v>533</v>
      </c>
      <c r="C62" s="180"/>
      <c r="D62" s="180"/>
      <c r="E62" s="180">
        <f>'将来負担比率（分子）の構造'!J$45</f>
        <v>481</v>
      </c>
      <c r="F62" s="180"/>
      <c r="G62" s="180"/>
      <c r="H62" s="180">
        <f>'将来負担比率（分子）の構造'!K$45</f>
        <v>464</v>
      </c>
      <c r="I62" s="180"/>
      <c r="J62" s="180"/>
      <c r="K62" s="180">
        <f>'将来負担比率（分子）の構造'!L$45</f>
        <v>429</v>
      </c>
      <c r="L62" s="180"/>
      <c r="M62" s="180"/>
      <c r="N62" s="180">
        <f>'将来負担比率（分子）の構造'!M$45</f>
        <v>416</v>
      </c>
      <c r="O62" s="180"/>
      <c r="P62" s="180"/>
    </row>
    <row r="63" spans="1:16" x14ac:dyDescent="0.15">
      <c r="A63" s="180" t="s">
        <v>34</v>
      </c>
      <c r="B63" s="180">
        <f>'将来負担比率（分子）の構造'!I$44</f>
        <v>11</v>
      </c>
      <c r="C63" s="180"/>
      <c r="D63" s="180"/>
      <c r="E63" s="180">
        <f>'将来負担比率（分子）の構造'!J$44</f>
        <v>9</v>
      </c>
      <c r="F63" s="180"/>
      <c r="G63" s="180"/>
      <c r="H63" s="180">
        <f>'将来負担比率（分子）の構造'!K$44</f>
        <v>7</v>
      </c>
      <c r="I63" s="180"/>
      <c r="J63" s="180"/>
      <c r="K63" s="180">
        <f>'将来負担比率（分子）の構造'!L$44</f>
        <v>5</v>
      </c>
      <c r="L63" s="180"/>
      <c r="M63" s="180"/>
      <c r="N63" s="180">
        <f>'将来負担比率（分子）の構造'!M$44</f>
        <v>3</v>
      </c>
      <c r="O63" s="180"/>
      <c r="P63" s="180"/>
    </row>
    <row r="64" spans="1:16" x14ac:dyDescent="0.15">
      <c r="A64" s="180" t="s">
        <v>33</v>
      </c>
      <c r="B64" s="180">
        <f>'将来負担比率（分子）の構造'!I$43</f>
        <v>1982</v>
      </c>
      <c r="C64" s="180"/>
      <c r="D64" s="180"/>
      <c r="E64" s="180">
        <f>'将来負担比率（分子）の構造'!J$43</f>
        <v>1919</v>
      </c>
      <c r="F64" s="180"/>
      <c r="G64" s="180"/>
      <c r="H64" s="180">
        <f>'将来負担比率（分子）の構造'!K$43</f>
        <v>1926</v>
      </c>
      <c r="I64" s="180"/>
      <c r="J64" s="180"/>
      <c r="K64" s="180">
        <f>'将来負担比率（分子）の構造'!L$43</f>
        <v>1895</v>
      </c>
      <c r="L64" s="180"/>
      <c r="M64" s="180"/>
      <c r="N64" s="180">
        <f>'将来負担比率（分子）の構造'!M$43</f>
        <v>1960</v>
      </c>
      <c r="O64" s="180"/>
      <c r="P64" s="180"/>
    </row>
    <row r="65" spans="1:16" x14ac:dyDescent="0.15">
      <c r="A65" s="180" t="s">
        <v>32</v>
      </c>
      <c r="B65" s="180">
        <f>'将来負担比率（分子）の構造'!I$42</f>
        <v>174</v>
      </c>
      <c r="C65" s="180"/>
      <c r="D65" s="180"/>
      <c r="E65" s="180">
        <f>'将来負担比率（分子）の構造'!J$42</f>
        <v>130</v>
      </c>
      <c r="F65" s="180"/>
      <c r="G65" s="180"/>
      <c r="H65" s="180">
        <f>'将来負担比率（分子）の構造'!K$42</f>
        <v>86</v>
      </c>
      <c r="I65" s="180"/>
      <c r="J65" s="180"/>
      <c r="K65" s="180">
        <f>'将来負担比率（分子）の構造'!L$42</f>
        <v>42</v>
      </c>
      <c r="L65" s="180"/>
      <c r="M65" s="180"/>
      <c r="N65" s="180" t="str">
        <f>'将来負担比率（分子）の構造'!M$42</f>
        <v>-</v>
      </c>
      <c r="O65" s="180"/>
      <c r="P65" s="180"/>
    </row>
    <row r="66" spans="1:16" x14ac:dyDescent="0.15">
      <c r="A66" s="180" t="s">
        <v>31</v>
      </c>
      <c r="B66" s="180">
        <f>'将来負担比率（分子）の構造'!I$41</f>
        <v>3075</v>
      </c>
      <c r="C66" s="180"/>
      <c r="D66" s="180"/>
      <c r="E66" s="180">
        <f>'将来負担比率（分子）の構造'!J$41</f>
        <v>3183</v>
      </c>
      <c r="F66" s="180"/>
      <c r="G66" s="180"/>
      <c r="H66" s="180">
        <f>'将来負担比率（分子）の構造'!K$41</f>
        <v>3168</v>
      </c>
      <c r="I66" s="180"/>
      <c r="J66" s="180"/>
      <c r="K66" s="180">
        <f>'将来負担比率（分子）の構造'!L$41</f>
        <v>3133</v>
      </c>
      <c r="L66" s="180"/>
      <c r="M66" s="180"/>
      <c r="N66" s="180">
        <f>'将来負担比率（分子）の構造'!M$41</f>
        <v>3078</v>
      </c>
      <c r="O66" s="180"/>
      <c r="P66" s="180"/>
    </row>
    <row r="67" spans="1:16" x14ac:dyDescent="0.15">
      <c r="A67" s="180" t="s">
        <v>75</v>
      </c>
      <c r="B67" s="180" t="e">
        <f>NA()</f>
        <v>#N/A</v>
      </c>
      <c r="C67" s="180">
        <f>IF(ISNUMBER('将来負担比率（分子）の構造'!I$53), IF('将来負担比率（分子）の構造'!I$53 &lt; 0, 0, '将来負担比率（分子）の構造'!I$53), NA())</f>
        <v>1201</v>
      </c>
      <c r="D67" s="180" t="e">
        <f>NA()</f>
        <v>#N/A</v>
      </c>
      <c r="E67" s="180" t="e">
        <f>NA()</f>
        <v>#N/A</v>
      </c>
      <c r="F67" s="180">
        <f>IF(ISNUMBER('将来負担比率（分子）の構造'!J$53), IF('将来負担比率（分子）の構造'!J$53 &lt; 0, 0, '将来負担比率（分子）の構造'!J$53), NA())</f>
        <v>841</v>
      </c>
      <c r="G67" s="180" t="e">
        <f>NA()</f>
        <v>#N/A</v>
      </c>
      <c r="H67" s="180" t="e">
        <f>NA()</f>
        <v>#N/A</v>
      </c>
      <c r="I67" s="180">
        <f>IF(ISNUMBER('将来負担比率（分子）の構造'!K$53), IF('将来負担比率（分子）の構造'!K$53 &lt; 0, 0, '将来負担比率（分子）の構造'!K$53), NA())</f>
        <v>754</v>
      </c>
      <c r="J67" s="180" t="e">
        <f>NA()</f>
        <v>#N/A</v>
      </c>
      <c r="K67" s="180" t="e">
        <f>NA()</f>
        <v>#N/A</v>
      </c>
      <c r="L67" s="180">
        <f>IF(ISNUMBER('将来負担比率（分子）の構造'!L$53), IF('将来負担比率（分子）の構造'!L$53 &lt; 0, 0, '将来負担比率（分子）の構造'!L$53), NA())</f>
        <v>748</v>
      </c>
      <c r="M67" s="180" t="e">
        <f>NA()</f>
        <v>#N/A</v>
      </c>
      <c r="N67" s="180" t="e">
        <f>NA()</f>
        <v>#N/A</v>
      </c>
      <c r="O67" s="180">
        <f>IF(ISNUMBER('将来負担比率（分子）の構造'!M$53), IF('将来負担比率（分子）の構造'!M$53 &lt; 0, 0, '将来負担比率（分子）の構造'!M$53), NA())</f>
        <v>935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540</v>
      </c>
      <c r="C72" s="184">
        <f>基金残高に係る経年分析!G55</f>
        <v>444</v>
      </c>
      <c r="D72" s="184">
        <f>基金残高に係る経年分析!H55</f>
        <v>364</v>
      </c>
    </row>
    <row r="73" spans="1:16" x14ac:dyDescent="0.15">
      <c r="A73" s="183" t="s">
        <v>78</v>
      </c>
      <c r="B73" s="184">
        <f>基金残高に係る経年分析!F56</f>
        <v>383</v>
      </c>
      <c r="C73" s="184">
        <f>基金残高に係る経年分析!G56</f>
        <v>383</v>
      </c>
      <c r="D73" s="184">
        <f>基金残高に係る経年分析!H56</f>
        <v>393</v>
      </c>
    </row>
    <row r="74" spans="1:16" x14ac:dyDescent="0.15">
      <c r="A74" s="183" t="s">
        <v>79</v>
      </c>
      <c r="B74" s="184">
        <f>基金残高に係る経年分析!F57</f>
        <v>412</v>
      </c>
      <c r="C74" s="184">
        <f>基金残高に係る経年分析!G57</f>
        <v>368</v>
      </c>
      <c r="D74" s="184">
        <f>基金残高に係る経年分析!H57</f>
        <v>256</v>
      </c>
    </row>
  </sheetData>
  <sheetProtection algorithmName="SHA-512" hashValue="2VHJltBtoTMLywLoWpVJ0P1HKf5mARowFQpbVGpx7XHfoR9L7Fxx3nOsXw2oJR7mRtvLCGK3390B887VBKay0g==" saltValue="5VzRO1CI1dVh04fet/Kdm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226005</v>
      </c>
      <c r="S5" s="669"/>
      <c r="T5" s="669"/>
      <c r="U5" s="669"/>
      <c r="V5" s="669"/>
      <c r="W5" s="669"/>
      <c r="X5" s="669"/>
      <c r="Y5" s="670"/>
      <c r="Z5" s="671">
        <v>6.3</v>
      </c>
      <c r="AA5" s="671"/>
      <c r="AB5" s="671"/>
      <c r="AC5" s="671"/>
      <c r="AD5" s="672">
        <v>226005</v>
      </c>
      <c r="AE5" s="672"/>
      <c r="AF5" s="672"/>
      <c r="AG5" s="672"/>
      <c r="AH5" s="672"/>
      <c r="AI5" s="672"/>
      <c r="AJ5" s="672"/>
      <c r="AK5" s="672"/>
      <c r="AL5" s="673">
        <v>11</v>
      </c>
      <c r="AM5" s="674"/>
      <c r="AN5" s="674"/>
      <c r="AO5" s="675"/>
      <c r="AP5" s="665" t="s">
        <v>225</v>
      </c>
      <c r="AQ5" s="666"/>
      <c r="AR5" s="666"/>
      <c r="AS5" s="666"/>
      <c r="AT5" s="666"/>
      <c r="AU5" s="666"/>
      <c r="AV5" s="666"/>
      <c r="AW5" s="666"/>
      <c r="AX5" s="666"/>
      <c r="AY5" s="666"/>
      <c r="AZ5" s="666"/>
      <c r="BA5" s="666"/>
      <c r="BB5" s="666"/>
      <c r="BC5" s="666"/>
      <c r="BD5" s="666"/>
      <c r="BE5" s="666"/>
      <c r="BF5" s="667"/>
      <c r="BG5" s="679">
        <v>216827</v>
      </c>
      <c r="BH5" s="680"/>
      <c r="BI5" s="680"/>
      <c r="BJ5" s="680"/>
      <c r="BK5" s="680"/>
      <c r="BL5" s="680"/>
      <c r="BM5" s="680"/>
      <c r="BN5" s="681"/>
      <c r="BO5" s="682">
        <v>95.9</v>
      </c>
      <c r="BP5" s="682"/>
      <c r="BQ5" s="682"/>
      <c r="BR5" s="682"/>
      <c r="BS5" s="683" t="s">
        <v>128</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39612</v>
      </c>
      <c r="S6" s="680"/>
      <c r="T6" s="680"/>
      <c r="U6" s="680"/>
      <c r="V6" s="680"/>
      <c r="W6" s="680"/>
      <c r="X6" s="680"/>
      <c r="Y6" s="681"/>
      <c r="Z6" s="682">
        <v>1.1000000000000001</v>
      </c>
      <c r="AA6" s="682"/>
      <c r="AB6" s="682"/>
      <c r="AC6" s="682"/>
      <c r="AD6" s="683">
        <v>39612</v>
      </c>
      <c r="AE6" s="683"/>
      <c r="AF6" s="683"/>
      <c r="AG6" s="683"/>
      <c r="AH6" s="683"/>
      <c r="AI6" s="683"/>
      <c r="AJ6" s="683"/>
      <c r="AK6" s="683"/>
      <c r="AL6" s="684">
        <v>1.9</v>
      </c>
      <c r="AM6" s="685"/>
      <c r="AN6" s="685"/>
      <c r="AO6" s="686"/>
      <c r="AP6" s="676" t="s">
        <v>230</v>
      </c>
      <c r="AQ6" s="677"/>
      <c r="AR6" s="677"/>
      <c r="AS6" s="677"/>
      <c r="AT6" s="677"/>
      <c r="AU6" s="677"/>
      <c r="AV6" s="677"/>
      <c r="AW6" s="677"/>
      <c r="AX6" s="677"/>
      <c r="AY6" s="677"/>
      <c r="AZ6" s="677"/>
      <c r="BA6" s="677"/>
      <c r="BB6" s="677"/>
      <c r="BC6" s="677"/>
      <c r="BD6" s="677"/>
      <c r="BE6" s="677"/>
      <c r="BF6" s="678"/>
      <c r="BG6" s="679">
        <v>216827</v>
      </c>
      <c r="BH6" s="680"/>
      <c r="BI6" s="680"/>
      <c r="BJ6" s="680"/>
      <c r="BK6" s="680"/>
      <c r="BL6" s="680"/>
      <c r="BM6" s="680"/>
      <c r="BN6" s="681"/>
      <c r="BO6" s="682">
        <v>95.9</v>
      </c>
      <c r="BP6" s="682"/>
      <c r="BQ6" s="682"/>
      <c r="BR6" s="682"/>
      <c r="BS6" s="683" t="s">
        <v>128</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66541</v>
      </c>
      <c r="CS6" s="680"/>
      <c r="CT6" s="680"/>
      <c r="CU6" s="680"/>
      <c r="CV6" s="680"/>
      <c r="CW6" s="680"/>
      <c r="CX6" s="680"/>
      <c r="CY6" s="681"/>
      <c r="CZ6" s="673">
        <v>2</v>
      </c>
      <c r="DA6" s="674"/>
      <c r="DB6" s="674"/>
      <c r="DC6" s="693"/>
      <c r="DD6" s="688">
        <v>3717</v>
      </c>
      <c r="DE6" s="680"/>
      <c r="DF6" s="680"/>
      <c r="DG6" s="680"/>
      <c r="DH6" s="680"/>
      <c r="DI6" s="680"/>
      <c r="DJ6" s="680"/>
      <c r="DK6" s="680"/>
      <c r="DL6" s="680"/>
      <c r="DM6" s="680"/>
      <c r="DN6" s="680"/>
      <c r="DO6" s="680"/>
      <c r="DP6" s="681"/>
      <c r="DQ6" s="688">
        <v>66541</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326</v>
      </c>
      <c r="S7" s="680"/>
      <c r="T7" s="680"/>
      <c r="U7" s="680"/>
      <c r="V7" s="680"/>
      <c r="W7" s="680"/>
      <c r="X7" s="680"/>
      <c r="Y7" s="681"/>
      <c r="Z7" s="682">
        <v>0</v>
      </c>
      <c r="AA7" s="682"/>
      <c r="AB7" s="682"/>
      <c r="AC7" s="682"/>
      <c r="AD7" s="683">
        <v>326</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82397</v>
      </c>
      <c r="BH7" s="680"/>
      <c r="BI7" s="680"/>
      <c r="BJ7" s="680"/>
      <c r="BK7" s="680"/>
      <c r="BL7" s="680"/>
      <c r="BM7" s="680"/>
      <c r="BN7" s="681"/>
      <c r="BO7" s="682">
        <v>36.5</v>
      </c>
      <c r="BP7" s="682"/>
      <c r="BQ7" s="682"/>
      <c r="BR7" s="682"/>
      <c r="BS7" s="683" t="s">
        <v>128</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523113</v>
      </c>
      <c r="CS7" s="680"/>
      <c r="CT7" s="680"/>
      <c r="CU7" s="680"/>
      <c r="CV7" s="680"/>
      <c r="CW7" s="680"/>
      <c r="CX7" s="680"/>
      <c r="CY7" s="681"/>
      <c r="CZ7" s="682">
        <v>15.3</v>
      </c>
      <c r="DA7" s="682"/>
      <c r="DB7" s="682"/>
      <c r="DC7" s="682"/>
      <c r="DD7" s="688">
        <v>7669</v>
      </c>
      <c r="DE7" s="680"/>
      <c r="DF7" s="680"/>
      <c r="DG7" s="680"/>
      <c r="DH7" s="680"/>
      <c r="DI7" s="680"/>
      <c r="DJ7" s="680"/>
      <c r="DK7" s="680"/>
      <c r="DL7" s="680"/>
      <c r="DM7" s="680"/>
      <c r="DN7" s="680"/>
      <c r="DO7" s="680"/>
      <c r="DP7" s="681"/>
      <c r="DQ7" s="688">
        <v>474181</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345</v>
      </c>
      <c r="S8" s="680"/>
      <c r="T8" s="680"/>
      <c r="U8" s="680"/>
      <c r="V8" s="680"/>
      <c r="W8" s="680"/>
      <c r="X8" s="680"/>
      <c r="Y8" s="681"/>
      <c r="Z8" s="682">
        <v>0</v>
      </c>
      <c r="AA8" s="682"/>
      <c r="AB8" s="682"/>
      <c r="AC8" s="682"/>
      <c r="AD8" s="683">
        <v>345</v>
      </c>
      <c r="AE8" s="683"/>
      <c r="AF8" s="683"/>
      <c r="AG8" s="683"/>
      <c r="AH8" s="683"/>
      <c r="AI8" s="683"/>
      <c r="AJ8" s="683"/>
      <c r="AK8" s="683"/>
      <c r="AL8" s="684">
        <v>0</v>
      </c>
      <c r="AM8" s="685"/>
      <c r="AN8" s="685"/>
      <c r="AO8" s="686"/>
      <c r="AP8" s="676" t="s">
        <v>236</v>
      </c>
      <c r="AQ8" s="677"/>
      <c r="AR8" s="677"/>
      <c r="AS8" s="677"/>
      <c r="AT8" s="677"/>
      <c r="AU8" s="677"/>
      <c r="AV8" s="677"/>
      <c r="AW8" s="677"/>
      <c r="AX8" s="677"/>
      <c r="AY8" s="677"/>
      <c r="AZ8" s="677"/>
      <c r="BA8" s="677"/>
      <c r="BB8" s="677"/>
      <c r="BC8" s="677"/>
      <c r="BD8" s="677"/>
      <c r="BE8" s="677"/>
      <c r="BF8" s="678"/>
      <c r="BG8" s="679">
        <v>4932</v>
      </c>
      <c r="BH8" s="680"/>
      <c r="BI8" s="680"/>
      <c r="BJ8" s="680"/>
      <c r="BK8" s="680"/>
      <c r="BL8" s="680"/>
      <c r="BM8" s="680"/>
      <c r="BN8" s="681"/>
      <c r="BO8" s="682">
        <v>2.2000000000000002</v>
      </c>
      <c r="BP8" s="682"/>
      <c r="BQ8" s="682"/>
      <c r="BR8" s="682"/>
      <c r="BS8" s="688" t="s">
        <v>237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625702</v>
      </c>
      <c r="CS8" s="680"/>
      <c r="CT8" s="680"/>
      <c r="CU8" s="680"/>
      <c r="CV8" s="680"/>
      <c r="CW8" s="680"/>
      <c r="CX8" s="680"/>
      <c r="CY8" s="681"/>
      <c r="CZ8" s="682">
        <v>18.3</v>
      </c>
      <c r="DA8" s="682"/>
      <c r="DB8" s="682"/>
      <c r="DC8" s="682"/>
      <c r="DD8" s="688">
        <v>866</v>
      </c>
      <c r="DE8" s="680"/>
      <c r="DF8" s="680"/>
      <c r="DG8" s="680"/>
      <c r="DH8" s="680"/>
      <c r="DI8" s="680"/>
      <c r="DJ8" s="680"/>
      <c r="DK8" s="680"/>
      <c r="DL8" s="680"/>
      <c r="DM8" s="680"/>
      <c r="DN8" s="680"/>
      <c r="DO8" s="680"/>
      <c r="DP8" s="681"/>
      <c r="DQ8" s="688">
        <v>399533</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309</v>
      </c>
      <c r="S9" s="680"/>
      <c r="T9" s="680"/>
      <c r="U9" s="680"/>
      <c r="V9" s="680"/>
      <c r="W9" s="680"/>
      <c r="X9" s="680"/>
      <c r="Y9" s="681"/>
      <c r="Z9" s="682">
        <v>0</v>
      </c>
      <c r="AA9" s="682"/>
      <c r="AB9" s="682"/>
      <c r="AC9" s="682"/>
      <c r="AD9" s="683">
        <v>309</v>
      </c>
      <c r="AE9" s="683"/>
      <c r="AF9" s="683"/>
      <c r="AG9" s="683"/>
      <c r="AH9" s="683"/>
      <c r="AI9" s="683"/>
      <c r="AJ9" s="683"/>
      <c r="AK9" s="683"/>
      <c r="AL9" s="684">
        <v>0</v>
      </c>
      <c r="AM9" s="685"/>
      <c r="AN9" s="685"/>
      <c r="AO9" s="686"/>
      <c r="AP9" s="676" t="s">
        <v>240</v>
      </c>
      <c r="AQ9" s="677"/>
      <c r="AR9" s="677"/>
      <c r="AS9" s="677"/>
      <c r="AT9" s="677"/>
      <c r="AU9" s="677"/>
      <c r="AV9" s="677"/>
      <c r="AW9" s="677"/>
      <c r="AX9" s="677"/>
      <c r="AY9" s="677"/>
      <c r="AZ9" s="677"/>
      <c r="BA9" s="677"/>
      <c r="BB9" s="677"/>
      <c r="BC9" s="677"/>
      <c r="BD9" s="677"/>
      <c r="BE9" s="677"/>
      <c r="BF9" s="678"/>
      <c r="BG9" s="679">
        <v>69548</v>
      </c>
      <c r="BH9" s="680"/>
      <c r="BI9" s="680"/>
      <c r="BJ9" s="680"/>
      <c r="BK9" s="680"/>
      <c r="BL9" s="680"/>
      <c r="BM9" s="680"/>
      <c r="BN9" s="681"/>
      <c r="BO9" s="682">
        <v>30.8</v>
      </c>
      <c r="BP9" s="682"/>
      <c r="BQ9" s="682"/>
      <c r="BR9" s="682"/>
      <c r="BS9" s="688" t="s">
        <v>137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233695</v>
      </c>
      <c r="CS9" s="680"/>
      <c r="CT9" s="680"/>
      <c r="CU9" s="680"/>
      <c r="CV9" s="680"/>
      <c r="CW9" s="680"/>
      <c r="CX9" s="680"/>
      <c r="CY9" s="681"/>
      <c r="CZ9" s="682">
        <v>6.9</v>
      </c>
      <c r="DA9" s="682"/>
      <c r="DB9" s="682"/>
      <c r="DC9" s="682"/>
      <c r="DD9" s="688">
        <v>27616</v>
      </c>
      <c r="DE9" s="680"/>
      <c r="DF9" s="680"/>
      <c r="DG9" s="680"/>
      <c r="DH9" s="680"/>
      <c r="DI9" s="680"/>
      <c r="DJ9" s="680"/>
      <c r="DK9" s="680"/>
      <c r="DL9" s="680"/>
      <c r="DM9" s="680"/>
      <c r="DN9" s="680"/>
      <c r="DO9" s="680"/>
      <c r="DP9" s="681"/>
      <c r="DQ9" s="688">
        <v>165836</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237</v>
      </c>
      <c r="AE10" s="683"/>
      <c r="AF10" s="683"/>
      <c r="AG10" s="683"/>
      <c r="AH10" s="683"/>
      <c r="AI10" s="683"/>
      <c r="AJ10" s="683"/>
      <c r="AK10" s="683"/>
      <c r="AL10" s="684" t="s">
        <v>137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4635</v>
      </c>
      <c r="BH10" s="680"/>
      <c r="BI10" s="680"/>
      <c r="BJ10" s="680"/>
      <c r="BK10" s="680"/>
      <c r="BL10" s="680"/>
      <c r="BM10" s="680"/>
      <c r="BN10" s="681"/>
      <c r="BO10" s="682">
        <v>2.1</v>
      </c>
      <c r="BP10" s="682"/>
      <c r="BQ10" s="682"/>
      <c r="BR10" s="682"/>
      <c r="BS10" s="688" t="s">
        <v>128</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16</v>
      </c>
      <c r="CS10" s="680"/>
      <c r="CT10" s="680"/>
      <c r="CU10" s="680"/>
      <c r="CV10" s="680"/>
      <c r="CW10" s="680"/>
      <c r="CX10" s="680"/>
      <c r="CY10" s="681"/>
      <c r="CZ10" s="682">
        <v>0</v>
      </c>
      <c r="DA10" s="682"/>
      <c r="DB10" s="682"/>
      <c r="DC10" s="682"/>
      <c r="DD10" s="688" t="s">
        <v>137</v>
      </c>
      <c r="DE10" s="680"/>
      <c r="DF10" s="680"/>
      <c r="DG10" s="680"/>
      <c r="DH10" s="680"/>
      <c r="DI10" s="680"/>
      <c r="DJ10" s="680"/>
      <c r="DK10" s="680"/>
      <c r="DL10" s="680"/>
      <c r="DM10" s="680"/>
      <c r="DN10" s="680"/>
      <c r="DO10" s="680"/>
      <c r="DP10" s="681"/>
      <c r="DQ10" s="688">
        <v>16</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237</v>
      </c>
      <c r="AA11" s="682"/>
      <c r="AB11" s="682"/>
      <c r="AC11" s="682"/>
      <c r="AD11" s="683" t="s">
        <v>237</v>
      </c>
      <c r="AE11" s="683"/>
      <c r="AF11" s="683"/>
      <c r="AG11" s="683"/>
      <c r="AH11" s="683"/>
      <c r="AI11" s="683"/>
      <c r="AJ11" s="683"/>
      <c r="AK11" s="683"/>
      <c r="AL11" s="684" t="s">
        <v>237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3282</v>
      </c>
      <c r="BH11" s="680"/>
      <c r="BI11" s="680"/>
      <c r="BJ11" s="680"/>
      <c r="BK11" s="680"/>
      <c r="BL11" s="680"/>
      <c r="BM11" s="680"/>
      <c r="BN11" s="681"/>
      <c r="BO11" s="682">
        <v>1.5</v>
      </c>
      <c r="BP11" s="682"/>
      <c r="BQ11" s="682"/>
      <c r="BR11" s="682"/>
      <c r="BS11" s="688" t="s">
        <v>137</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428716</v>
      </c>
      <c r="CS11" s="680"/>
      <c r="CT11" s="680"/>
      <c r="CU11" s="680"/>
      <c r="CV11" s="680"/>
      <c r="CW11" s="680"/>
      <c r="CX11" s="680"/>
      <c r="CY11" s="681"/>
      <c r="CZ11" s="682">
        <v>12.6</v>
      </c>
      <c r="DA11" s="682"/>
      <c r="DB11" s="682"/>
      <c r="DC11" s="682"/>
      <c r="DD11" s="688">
        <v>90025</v>
      </c>
      <c r="DE11" s="680"/>
      <c r="DF11" s="680"/>
      <c r="DG11" s="680"/>
      <c r="DH11" s="680"/>
      <c r="DI11" s="680"/>
      <c r="DJ11" s="680"/>
      <c r="DK11" s="680"/>
      <c r="DL11" s="680"/>
      <c r="DM11" s="680"/>
      <c r="DN11" s="680"/>
      <c r="DO11" s="680"/>
      <c r="DP11" s="681"/>
      <c r="DQ11" s="688">
        <v>246866</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58055</v>
      </c>
      <c r="S12" s="680"/>
      <c r="T12" s="680"/>
      <c r="U12" s="680"/>
      <c r="V12" s="680"/>
      <c r="W12" s="680"/>
      <c r="X12" s="680"/>
      <c r="Y12" s="681"/>
      <c r="Z12" s="682">
        <v>1.6</v>
      </c>
      <c r="AA12" s="682"/>
      <c r="AB12" s="682"/>
      <c r="AC12" s="682"/>
      <c r="AD12" s="683">
        <v>58055</v>
      </c>
      <c r="AE12" s="683"/>
      <c r="AF12" s="683"/>
      <c r="AG12" s="683"/>
      <c r="AH12" s="683"/>
      <c r="AI12" s="683"/>
      <c r="AJ12" s="683"/>
      <c r="AK12" s="683"/>
      <c r="AL12" s="684">
        <v>2.8</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115262</v>
      </c>
      <c r="BH12" s="680"/>
      <c r="BI12" s="680"/>
      <c r="BJ12" s="680"/>
      <c r="BK12" s="680"/>
      <c r="BL12" s="680"/>
      <c r="BM12" s="680"/>
      <c r="BN12" s="681"/>
      <c r="BO12" s="682">
        <v>51</v>
      </c>
      <c r="BP12" s="682"/>
      <c r="BQ12" s="682"/>
      <c r="BR12" s="682"/>
      <c r="BS12" s="688" t="s">
        <v>128</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273318</v>
      </c>
      <c r="CS12" s="680"/>
      <c r="CT12" s="680"/>
      <c r="CU12" s="680"/>
      <c r="CV12" s="680"/>
      <c r="CW12" s="680"/>
      <c r="CX12" s="680"/>
      <c r="CY12" s="681"/>
      <c r="CZ12" s="682">
        <v>8</v>
      </c>
      <c r="DA12" s="682"/>
      <c r="DB12" s="682"/>
      <c r="DC12" s="682"/>
      <c r="DD12" s="688">
        <v>15616</v>
      </c>
      <c r="DE12" s="680"/>
      <c r="DF12" s="680"/>
      <c r="DG12" s="680"/>
      <c r="DH12" s="680"/>
      <c r="DI12" s="680"/>
      <c r="DJ12" s="680"/>
      <c r="DK12" s="680"/>
      <c r="DL12" s="680"/>
      <c r="DM12" s="680"/>
      <c r="DN12" s="680"/>
      <c r="DO12" s="680"/>
      <c r="DP12" s="681"/>
      <c r="DQ12" s="688">
        <v>170526</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237</v>
      </c>
      <c r="S13" s="680"/>
      <c r="T13" s="680"/>
      <c r="U13" s="680"/>
      <c r="V13" s="680"/>
      <c r="W13" s="680"/>
      <c r="X13" s="680"/>
      <c r="Y13" s="681"/>
      <c r="Z13" s="682" t="s">
        <v>128</v>
      </c>
      <c r="AA13" s="682"/>
      <c r="AB13" s="682"/>
      <c r="AC13" s="682"/>
      <c r="AD13" s="683" t="s">
        <v>237</v>
      </c>
      <c r="AE13" s="683"/>
      <c r="AF13" s="683"/>
      <c r="AG13" s="683"/>
      <c r="AH13" s="683"/>
      <c r="AI13" s="683"/>
      <c r="AJ13" s="683"/>
      <c r="AK13" s="683"/>
      <c r="AL13" s="684" t="s">
        <v>128</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99994</v>
      </c>
      <c r="BH13" s="680"/>
      <c r="BI13" s="680"/>
      <c r="BJ13" s="680"/>
      <c r="BK13" s="680"/>
      <c r="BL13" s="680"/>
      <c r="BM13" s="680"/>
      <c r="BN13" s="681"/>
      <c r="BO13" s="682">
        <v>44.2</v>
      </c>
      <c r="BP13" s="682"/>
      <c r="BQ13" s="682"/>
      <c r="BR13" s="682"/>
      <c r="BS13" s="688" t="s">
        <v>128</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346692</v>
      </c>
      <c r="CS13" s="680"/>
      <c r="CT13" s="680"/>
      <c r="CU13" s="680"/>
      <c r="CV13" s="680"/>
      <c r="CW13" s="680"/>
      <c r="CX13" s="680"/>
      <c r="CY13" s="681"/>
      <c r="CZ13" s="682">
        <v>10.199999999999999</v>
      </c>
      <c r="DA13" s="682"/>
      <c r="DB13" s="682"/>
      <c r="DC13" s="682"/>
      <c r="DD13" s="688">
        <v>161001</v>
      </c>
      <c r="DE13" s="680"/>
      <c r="DF13" s="680"/>
      <c r="DG13" s="680"/>
      <c r="DH13" s="680"/>
      <c r="DI13" s="680"/>
      <c r="DJ13" s="680"/>
      <c r="DK13" s="680"/>
      <c r="DL13" s="680"/>
      <c r="DM13" s="680"/>
      <c r="DN13" s="680"/>
      <c r="DO13" s="680"/>
      <c r="DP13" s="681"/>
      <c r="DQ13" s="688">
        <v>232788</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237</v>
      </c>
      <c r="S14" s="680"/>
      <c r="T14" s="680"/>
      <c r="U14" s="680"/>
      <c r="V14" s="680"/>
      <c r="W14" s="680"/>
      <c r="X14" s="680"/>
      <c r="Y14" s="681"/>
      <c r="Z14" s="682" t="s">
        <v>137</v>
      </c>
      <c r="AA14" s="682"/>
      <c r="AB14" s="682"/>
      <c r="AC14" s="682"/>
      <c r="AD14" s="683" t="s">
        <v>137</v>
      </c>
      <c r="AE14" s="683"/>
      <c r="AF14" s="683"/>
      <c r="AG14" s="683"/>
      <c r="AH14" s="683"/>
      <c r="AI14" s="683"/>
      <c r="AJ14" s="683"/>
      <c r="AK14" s="683"/>
      <c r="AL14" s="684" t="s">
        <v>128</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11044</v>
      </c>
      <c r="BH14" s="680"/>
      <c r="BI14" s="680"/>
      <c r="BJ14" s="680"/>
      <c r="BK14" s="680"/>
      <c r="BL14" s="680"/>
      <c r="BM14" s="680"/>
      <c r="BN14" s="681"/>
      <c r="BO14" s="682">
        <v>4.9000000000000004</v>
      </c>
      <c r="BP14" s="682"/>
      <c r="BQ14" s="682"/>
      <c r="BR14" s="682"/>
      <c r="BS14" s="688" t="s">
        <v>237</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142036</v>
      </c>
      <c r="CS14" s="680"/>
      <c r="CT14" s="680"/>
      <c r="CU14" s="680"/>
      <c r="CV14" s="680"/>
      <c r="CW14" s="680"/>
      <c r="CX14" s="680"/>
      <c r="CY14" s="681"/>
      <c r="CZ14" s="682">
        <v>4.2</v>
      </c>
      <c r="DA14" s="682"/>
      <c r="DB14" s="682"/>
      <c r="DC14" s="682"/>
      <c r="DD14" s="688" t="s">
        <v>137</v>
      </c>
      <c r="DE14" s="680"/>
      <c r="DF14" s="680"/>
      <c r="DG14" s="680"/>
      <c r="DH14" s="680"/>
      <c r="DI14" s="680"/>
      <c r="DJ14" s="680"/>
      <c r="DK14" s="680"/>
      <c r="DL14" s="680"/>
      <c r="DM14" s="680"/>
      <c r="DN14" s="680"/>
      <c r="DO14" s="680"/>
      <c r="DP14" s="681"/>
      <c r="DQ14" s="688">
        <v>129787</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8012</v>
      </c>
      <c r="S15" s="680"/>
      <c r="T15" s="680"/>
      <c r="U15" s="680"/>
      <c r="V15" s="680"/>
      <c r="W15" s="680"/>
      <c r="X15" s="680"/>
      <c r="Y15" s="681"/>
      <c r="Z15" s="682">
        <v>0.2</v>
      </c>
      <c r="AA15" s="682"/>
      <c r="AB15" s="682"/>
      <c r="AC15" s="682"/>
      <c r="AD15" s="683">
        <v>8012</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8124</v>
      </c>
      <c r="BH15" s="680"/>
      <c r="BI15" s="680"/>
      <c r="BJ15" s="680"/>
      <c r="BK15" s="680"/>
      <c r="BL15" s="680"/>
      <c r="BM15" s="680"/>
      <c r="BN15" s="681"/>
      <c r="BO15" s="682">
        <v>3.6</v>
      </c>
      <c r="BP15" s="682"/>
      <c r="BQ15" s="682"/>
      <c r="BR15" s="682"/>
      <c r="BS15" s="688" t="s">
        <v>128</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447904</v>
      </c>
      <c r="CS15" s="680"/>
      <c r="CT15" s="680"/>
      <c r="CU15" s="680"/>
      <c r="CV15" s="680"/>
      <c r="CW15" s="680"/>
      <c r="CX15" s="680"/>
      <c r="CY15" s="681"/>
      <c r="CZ15" s="682">
        <v>13.1</v>
      </c>
      <c r="DA15" s="682"/>
      <c r="DB15" s="682"/>
      <c r="DC15" s="682"/>
      <c r="DD15" s="688">
        <v>123302</v>
      </c>
      <c r="DE15" s="680"/>
      <c r="DF15" s="680"/>
      <c r="DG15" s="680"/>
      <c r="DH15" s="680"/>
      <c r="DI15" s="680"/>
      <c r="DJ15" s="680"/>
      <c r="DK15" s="680"/>
      <c r="DL15" s="680"/>
      <c r="DM15" s="680"/>
      <c r="DN15" s="680"/>
      <c r="DO15" s="680"/>
      <c r="DP15" s="681"/>
      <c r="DQ15" s="688">
        <v>313216</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137</v>
      </c>
      <c r="S16" s="680"/>
      <c r="T16" s="680"/>
      <c r="U16" s="680"/>
      <c r="V16" s="680"/>
      <c r="W16" s="680"/>
      <c r="X16" s="680"/>
      <c r="Y16" s="681"/>
      <c r="Z16" s="682" t="s">
        <v>137</v>
      </c>
      <c r="AA16" s="682"/>
      <c r="AB16" s="682"/>
      <c r="AC16" s="682"/>
      <c r="AD16" s="683" t="s">
        <v>237</v>
      </c>
      <c r="AE16" s="683"/>
      <c r="AF16" s="683"/>
      <c r="AG16" s="683"/>
      <c r="AH16" s="683"/>
      <c r="AI16" s="683"/>
      <c r="AJ16" s="683"/>
      <c r="AK16" s="683"/>
      <c r="AL16" s="684" t="s">
        <v>137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237</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7558</v>
      </c>
      <c r="CS16" s="680"/>
      <c r="CT16" s="680"/>
      <c r="CU16" s="680"/>
      <c r="CV16" s="680"/>
      <c r="CW16" s="680"/>
      <c r="CX16" s="680"/>
      <c r="CY16" s="681"/>
      <c r="CZ16" s="682">
        <v>0.2</v>
      </c>
      <c r="DA16" s="682"/>
      <c r="DB16" s="682"/>
      <c r="DC16" s="682"/>
      <c r="DD16" s="688" t="s">
        <v>237</v>
      </c>
      <c r="DE16" s="680"/>
      <c r="DF16" s="680"/>
      <c r="DG16" s="680"/>
      <c r="DH16" s="680"/>
      <c r="DI16" s="680"/>
      <c r="DJ16" s="680"/>
      <c r="DK16" s="680"/>
      <c r="DL16" s="680"/>
      <c r="DM16" s="680"/>
      <c r="DN16" s="680"/>
      <c r="DO16" s="680"/>
      <c r="DP16" s="681"/>
      <c r="DQ16" s="688">
        <v>7558</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925</v>
      </c>
      <c r="S17" s="680"/>
      <c r="T17" s="680"/>
      <c r="U17" s="680"/>
      <c r="V17" s="680"/>
      <c r="W17" s="680"/>
      <c r="X17" s="680"/>
      <c r="Y17" s="681"/>
      <c r="Z17" s="682">
        <v>0</v>
      </c>
      <c r="AA17" s="682"/>
      <c r="AB17" s="682"/>
      <c r="AC17" s="682"/>
      <c r="AD17" s="683">
        <v>925</v>
      </c>
      <c r="AE17" s="683"/>
      <c r="AF17" s="683"/>
      <c r="AG17" s="683"/>
      <c r="AH17" s="683"/>
      <c r="AI17" s="683"/>
      <c r="AJ17" s="683"/>
      <c r="AK17" s="683"/>
      <c r="AL17" s="684">
        <v>0</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137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316236</v>
      </c>
      <c r="CS17" s="680"/>
      <c r="CT17" s="680"/>
      <c r="CU17" s="680"/>
      <c r="CV17" s="680"/>
      <c r="CW17" s="680"/>
      <c r="CX17" s="680"/>
      <c r="CY17" s="681"/>
      <c r="CZ17" s="682">
        <v>9.3000000000000007</v>
      </c>
      <c r="DA17" s="682"/>
      <c r="DB17" s="682"/>
      <c r="DC17" s="682"/>
      <c r="DD17" s="688" t="s">
        <v>128</v>
      </c>
      <c r="DE17" s="680"/>
      <c r="DF17" s="680"/>
      <c r="DG17" s="680"/>
      <c r="DH17" s="680"/>
      <c r="DI17" s="680"/>
      <c r="DJ17" s="680"/>
      <c r="DK17" s="680"/>
      <c r="DL17" s="680"/>
      <c r="DM17" s="680"/>
      <c r="DN17" s="680"/>
      <c r="DO17" s="680"/>
      <c r="DP17" s="681"/>
      <c r="DQ17" s="688">
        <v>308235</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1915623</v>
      </c>
      <c r="S18" s="680"/>
      <c r="T18" s="680"/>
      <c r="U18" s="680"/>
      <c r="V18" s="680"/>
      <c r="W18" s="680"/>
      <c r="X18" s="680"/>
      <c r="Y18" s="681"/>
      <c r="Z18" s="682">
        <v>53.7</v>
      </c>
      <c r="AA18" s="682"/>
      <c r="AB18" s="682"/>
      <c r="AC18" s="682"/>
      <c r="AD18" s="683">
        <v>1714903</v>
      </c>
      <c r="AE18" s="683"/>
      <c r="AF18" s="683"/>
      <c r="AG18" s="683"/>
      <c r="AH18" s="683"/>
      <c r="AI18" s="683"/>
      <c r="AJ18" s="683"/>
      <c r="AK18" s="683"/>
      <c r="AL18" s="684">
        <v>83.5</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237</v>
      </c>
      <c r="BP18" s="682"/>
      <c r="BQ18" s="682"/>
      <c r="BR18" s="682"/>
      <c r="BS18" s="688" t="s">
        <v>237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237</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1714903</v>
      </c>
      <c r="S19" s="680"/>
      <c r="T19" s="680"/>
      <c r="U19" s="680"/>
      <c r="V19" s="680"/>
      <c r="W19" s="680"/>
      <c r="X19" s="680"/>
      <c r="Y19" s="681"/>
      <c r="Z19" s="682">
        <v>48.1</v>
      </c>
      <c r="AA19" s="682"/>
      <c r="AB19" s="682"/>
      <c r="AC19" s="682"/>
      <c r="AD19" s="683">
        <v>1714903</v>
      </c>
      <c r="AE19" s="683"/>
      <c r="AF19" s="683"/>
      <c r="AG19" s="683"/>
      <c r="AH19" s="683"/>
      <c r="AI19" s="683"/>
      <c r="AJ19" s="683"/>
      <c r="AK19" s="683"/>
      <c r="AL19" s="684">
        <v>83.5</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9178</v>
      </c>
      <c r="BH19" s="680"/>
      <c r="BI19" s="680"/>
      <c r="BJ19" s="680"/>
      <c r="BK19" s="680"/>
      <c r="BL19" s="680"/>
      <c r="BM19" s="680"/>
      <c r="BN19" s="681"/>
      <c r="BO19" s="682">
        <v>4.0999999999999996</v>
      </c>
      <c r="BP19" s="682"/>
      <c r="BQ19" s="682"/>
      <c r="BR19" s="682"/>
      <c r="BS19" s="688" t="s">
        <v>128</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237</v>
      </c>
      <c r="CS19" s="680"/>
      <c r="CT19" s="680"/>
      <c r="CU19" s="680"/>
      <c r="CV19" s="680"/>
      <c r="CW19" s="680"/>
      <c r="CX19" s="680"/>
      <c r="CY19" s="681"/>
      <c r="CZ19" s="682" t="s">
        <v>128</v>
      </c>
      <c r="DA19" s="682"/>
      <c r="DB19" s="682"/>
      <c r="DC19" s="682"/>
      <c r="DD19" s="688" t="s">
        <v>237</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200587</v>
      </c>
      <c r="S20" s="680"/>
      <c r="T20" s="680"/>
      <c r="U20" s="680"/>
      <c r="V20" s="680"/>
      <c r="W20" s="680"/>
      <c r="X20" s="680"/>
      <c r="Y20" s="681"/>
      <c r="Z20" s="682">
        <v>5.6</v>
      </c>
      <c r="AA20" s="682"/>
      <c r="AB20" s="682"/>
      <c r="AC20" s="682"/>
      <c r="AD20" s="683" t="s">
        <v>137</v>
      </c>
      <c r="AE20" s="683"/>
      <c r="AF20" s="683"/>
      <c r="AG20" s="683"/>
      <c r="AH20" s="683"/>
      <c r="AI20" s="683"/>
      <c r="AJ20" s="683"/>
      <c r="AK20" s="683"/>
      <c r="AL20" s="684" t="s">
        <v>237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9178</v>
      </c>
      <c r="BH20" s="680"/>
      <c r="BI20" s="680"/>
      <c r="BJ20" s="680"/>
      <c r="BK20" s="680"/>
      <c r="BL20" s="680"/>
      <c r="BM20" s="680"/>
      <c r="BN20" s="681"/>
      <c r="BO20" s="682">
        <v>4.0999999999999996</v>
      </c>
      <c r="BP20" s="682"/>
      <c r="BQ20" s="682"/>
      <c r="BR20" s="682"/>
      <c r="BS20" s="688" t="s">
        <v>137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3411527</v>
      </c>
      <c r="CS20" s="680"/>
      <c r="CT20" s="680"/>
      <c r="CU20" s="680"/>
      <c r="CV20" s="680"/>
      <c r="CW20" s="680"/>
      <c r="CX20" s="680"/>
      <c r="CY20" s="681"/>
      <c r="CZ20" s="682">
        <v>100</v>
      </c>
      <c r="DA20" s="682"/>
      <c r="DB20" s="682"/>
      <c r="DC20" s="682"/>
      <c r="DD20" s="688">
        <v>429812</v>
      </c>
      <c r="DE20" s="680"/>
      <c r="DF20" s="680"/>
      <c r="DG20" s="680"/>
      <c r="DH20" s="680"/>
      <c r="DI20" s="680"/>
      <c r="DJ20" s="680"/>
      <c r="DK20" s="680"/>
      <c r="DL20" s="680"/>
      <c r="DM20" s="680"/>
      <c r="DN20" s="680"/>
      <c r="DO20" s="680"/>
      <c r="DP20" s="681"/>
      <c r="DQ20" s="688">
        <v>2515083</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v>133</v>
      </c>
      <c r="S21" s="680"/>
      <c r="T21" s="680"/>
      <c r="U21" s="680"/>
      <c r="V21" s="680"/>
      <c r="W21" s="680"/>
      <c r="X21" s="680"/>
      <c r="Y21" s="681"/>
      <c r="Z21" s="682">
        <v>0</v>
      </c>
      <c r="AA21" s="682"/>
      <c r="AB21" s="682"/>
      <c r="AC21" s="682"/>
      <c r="AD21" s="683" t="s">
        <v>128</v>
      </c>
      <c r="AE21" s="683"/>
      <c r="AF21" s="683"/>
      <c r="AG21" s="683"/>
      <c r="AH21" s="683"/>
      <c r="AI21" s="683"/>
      <c r="AJ21" s="683"/>
      <c r="AK21" s="683"/>
      <c r="AL21" s="684" t="s">
        <v>128</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9178</v>
      </c>
      <c r="BH21" s="680"/>
      <c r="BI21" s="680"/>
      <c r="BJ21" s="680"/>
      <c r="BK21" s="680"/>
      <c r="BL21" s="680"/>
      <c r="BM21" s="680"/>
      <c r="BN21" s="681"/>
      <c r="BO21" s="682">
        <v>4.0999999999999996</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2249212</v>
      </c>
      <c r="S22" s="680"/>
      <c r="T22" s="680"/>
      <c r="U22" s="680"/>
      <c r="V22" s="680"/>
      <c r="W22" s="680"/>
      <c r="X22" s="680"/>
      <c r="Y22" s="681"/>
      <c r="Z22" s="682">
        <v>63</v>
      </c>
      <c r="AA22" s="682"/>
      <c r="AB22" s="682"/>
      <c r="AC22" s="682"/>
      <c r="AD22" s="683">
        <v>2048492</v>
      </c>
      <c r="AE22" s="683"/>
      <c r="AF22" s="683"/>
      <c r="AG22" s="683"/>
      <c r="AH22" s="683"/>
      <c r="AI22" s="683"/>
      <c r="AJ22" s="683"/>
      <c r="AK22" s="683"/>
      <c r="AL22" s="684">
        <v>99.8</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137</v>
      </c>
      <c r="BP22" s="682"/>
      <c r="BQ22" s="682"/>
      <c r="BR22" s="682"/>
      <c r="BS22" s="688" t="s">
        <v>128</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t="s">
        <v>237</v>
      </c>
      <c r="S23" s="680"/>
      <c r="T23" s="680"/>
      <c r="U23" s="680"/>
      <c r="V23" s="680"/>
      <c r="W23" s="680"/>
      <c r="X23" s="680"/>
      <c r="Y23" s="681"/>
      <c r="Z23" s="682" t="s">
        <v>237</v>
      </c>
      <c r="AA23" s="682"/>
      <c r="AB23" s="682"/>
      <c r="AC23" s="682"/>
      <c r="AD23" s="683" t="s">
        <v>137</v>
      </c>
      <c r="AE23" s="683"/>
      <c r="AF23" s="683"/>
      <c r="AG23" s="683"/>
      <c r="AH23" s="683"/>
      <c r="AI23" s="683"/>
      <c r="AJ23" s="683"/>
      <c r="AK23" s="683"/>
      <c r="AL23" s="684" t="s">
        <v>137</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237</v>
      </c>
      <c r="BH23" s="680"/>
      <c r="BI23" s="680"/>
      <c r="BJ23" s="680"/>
      <c r="BK23" s="680"/>
      <c r="BL23" s="680"/>
      <c r="BM23" s="680"/>
      <c r="BN23" s="681"/>
      <c r="BO23" s="682" t="s">
        <v>137</v>
      </c>
      <c r="BP23" s="682"/>
      <c r="BQ23" s="682"/>
      <c r="BR23" s="682"/>
      <c r="BS23" s="688" t="s">
        <v>137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14856</v>
      </c>
      <c r="S24" s="680"/>
      <c r="T24" s="680"/>
      <c r="U24" s="680"/>
      <c r="V24" s="680"/>
      <c r="W24" s="680"/>
      <c r="X24" s="680"/>
      <c r="Y24" s="681"/>
      <c r="Z24" s="682">
        <v>0.4</v>
      </c>
      <c r="AA24" s="682"/>
      <c r="AB24" s="682"/>
      <c r="AC24" s="682"/>
      <c r="AD24" s="683" t="s">
        <v>128</v>
      </c>
      <c r="AE24" s="683"/>
      <c r="AF24" s="683"/>
      <c r="AG24" s="683"/>
      <c r="AH24" s="683"/>
      <c r="AI24" s="683"/>
      <c r="AJ24" s="683"/>
      <c r="AK24" s="683"/>
      <c r="AL24" s="684" t="s">
        <v>237</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137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1142648</v>
      </c>
      <c r="CS24" s="669"/>
      <c r="CT24" s="669"/>
      <c r="CU24" s="669"/>
      <c r="CV24" s="669"/>
      <c r="CW24" s="669"/>
      <c r="CX24" s="669"/>
      <c r="CY24" s="670"/>
      <c r="CZ24" s="673">
        <v>33.5</v>
      </c>
      <c r="DA24" s="674"/>
      <c r="DB24" s="674"/>
      <c r="DC24" s="693"/>
      <c r="DD24" s="712">
        <v>951239</v>
      </c>
      <c r="DE24" s="669"/>
      <c r="DF24" s="669"/>
      <c r="DG24" s="669"/>
      <c r="DH24" s="669"/>
      <c r="DI24" s="669"/>
      <c r="DJ24" s="669"/>
      <c r="DK24" s="670"/>
      <c r="DL24" s="712">
        <v>944042</v>
      </c>
      <c r="DM24" s="669"/>
      <c r="DN24" s="669"/>
      <c r="DO24" s="669"/>
      <c r="DP24" s="669"/>
      <c r="DQ24" s="669"/>
      <c r="DR24" s="669"/>
      <c r="DS24" s="669"/>
      <c r="DT24" s="669"/>
      <c r="DU24" s="669"/>
      <c r="DV24" s="670"/>
      <c r="DW24" s="673">
        <v>44.3</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48498</v>
      </c>
      <c r="S25" s="680"/>
      <c r="T25" s="680"/>
      <c r="U25" s="680"/>
      <c r="V25" s="680"/>
      <c r="W25" s="680"/>
      <c r="X25" s="680"/>
      <c r="Y25" s="681"/>
      <c r="Z25" s="682">
        <v>1.4</v>
      </c>
      <c r="AA25" s="682"/>
      <c r="AB25" s="682"/>
      <c r="AC25" s="682"/>
      <c r="AD25" s="683">
        <v>1636</v>
      </c>
      <c r="AE25" s="683"/>
      <c r="AF25" s="683"/>
      <c r="AG25" s="683"/>
      <c r="AH25" s="683"/>
      <c r="AI25" s="683"/>
      <c r="AJ25" s="683"/>
      <c r="AK25" s="683"/>
      <c r="AL25" s="684">
        <v>0.1</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582615</v>
      </c>
      <c r="CS25" s="715"/>
      <c r="CT25" s="715"/>
      <c r="CU25" s="715"/>
      <c r="CV25" s="715"/>
      <c r="CW25" s="715"/>
      <c r="CX25" s="715"/>
      <c r="CY25" s="716"/>
      <c r="CZ25" s="684">
        <v>17.100000000000001</v>
      </c>
      <c r="DA25" s="713"/>
      <c r="DB25" s="713"/>
      <c r="DC25" s="717"/>
      <c r="DD25" s="688">
        <v>554406</v>
      </c>
      <c r="DE25" s="715"/>
      <c r="DF25" s="715"/>
      <c r="DG25" s="715"/>
      <c r="DH25" s="715"/>
      <c r="DI25" s="715"/>
      <c r="DJ25" s="715"/>
      <c r="DK25" s="716"/>
      <c r="DL25" s="688">
        <v>547507</v>
      </c>
      <c r="DM25" s="715"/>
      <c r="DN25" s="715"/>
      <c r="DO25" s="715"/>
      <c r="DP25" s="715"/>
      <c r="DQ25" s="715"/>
      <c r="DR25" s="715"/>
      <c r="DS25" s="715"/>
      <c r="DT25" s="715"/>
      <c r="DU25" s="715"/>
      <c r="DV25" s="716"/>
      <c r="DW25" s="684">
        <v>25.7</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8389</v>
      </c>
      <c r="S26" s="680"/>
      <c r="T26" s="680"/>
      <c r="U26" s="680"/>
      <c r="V26" s="680"/>
      <c r="W26" s="680"/>
      <c r="X26" s="680"/>
      <c r="Y26" s="681"/>
      <c r="Z26" s="682">
        <v>0.2</v>
      </c>
      <c r="AA26" s="682"/>
      <c r="AB26" s="682"/>
      <c r="AC26" s="682"/>
      <c r="AD26" s="683" t="s">
        <v>128</v>
      </c>
      <c r="AE26" s="683"/>
      <c r="AF26" s="683"/>
      <c r="AG26" s="683"/>
      <c r="AH26" s="683"/>
      <c r="AI26" s="683"/>
      <c r="AJ26" s="683"/>
      <c r="AK26" s="683"/>
      <c r="AL26" s="684" t="s">
        <v>128</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237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355912</v>
      </c>
      <c r="CS26" s="680"/>
      <c r="CT26" s="680"/>
      <c r="CU26" s="680"/>
      <c r="CV26" s="680"/>
      <c r="CW26" s="680"/>
      <c r="CX26" s="680"/>
      <c r="CY26" s="681"/>
      <c r="CZ26" s="684">
        <v>10.4</v>
      </c>
      <c r="DA26" s="713"/>
      <c r="DB26" s="713"/>
      <c r="DC26" s="717"/>
      <c r="DD26" s="688">
        <v>343958</v>
      </c>
      <c r="DE26" s="680"/>
      <c r="DF26" s="680"/>
      <c r="DG26" s="680"/>
      <c r="DH26" s="680"/>
      <c r="DI26" s="680"/>
      <c r="DJ26" s="680"/>
      <c r="DK26" s="681"/>
      <c r="DL26" s="688" t="s">
        <v>128</v>
      </c>
      <c r="DM26" s="680"/>
      <c r="DN26" s="680"/>
      <c r="DO26" s="680"/>
      <c r="DP26" s="680"/>
      <c r="DQ26" s="680"/>
      <c r="DR26" s="680"/>
      <c r="DS26" s="680"/>
      <c r="DT26" s="680"/>
      <c r="DU26" s="680"/>
      <c r="DV26" s="681"/>
      <c r="DW26" s="684" t="s">
        <v>237</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210528</v>
      </c>
      <c r="S27" s="680"/>
      <c r="T27" s="680"/>
      <c r="U27" s="680"/>
      <c r="V27" s="680"/>
      <c r="W27" s="680"/>
      <c r="X27" s="680"/>
      <c r="Y27" s="681"/>
      <c r="Z27" s="682">
        <v>5.9</v>
      </c>
      <c r="AA27" s="682"/>
      <c r="AB27" s="682"/>
      <c r="AC27" s="682"/>
      <c r="AD27" s="683" t="s">
        <v>128</v>
      </c>
      <c r="AE27" s="683"/>
      <c r="AF27" s="683"/>
      <c r="AG27" s="683"/>
      <c r="AH27" s="683"/>
      <c r="AI27" s="683"/>
      <c r="AJ27" s="683"/>
      <c r="AK27" s="683"/>
      <c r="AL27" s="684" t="s">
        <v>128</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226005</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243797</v>
      </c>
      <c r="CS27" s="715"/>
      <c r="CT27" s="715"/>
      <c r="CU27" s="715"/>
      <c r="CV27" s="715"/>
      <c r="CW27" s="715"/>
      <c r="CX27" s="715"/>
      <c r="CY27" s="716"/>
      <c r="CZ27" s="684">
        <v>7.1</v>
      </c>
      <c r="DA27" s="713"/>
      <c r="DB27" s="713"/>
      <c r="DC27" s="717"/>
      <c r="DD27" s="688">
        <v>88598</v>
      </c>
      <c r="DE27" s="715"/>
      <c r="DF27" s="715"/>
      <c r="DG27" s="715"/>
      <c r="DH27" s="715"/>
      <c r="DI27" s="715"/>
      <c r="DJ27" s="715"/>
      <c r="DK27" s="716"/>
      <c r="DL27" s="688">
        <v>88300</v>
      </c>
      <c r="DM27" s="715"/>
      <c r="DN27" s="715"/>
      <c r="DO27" s="715"/>
      <c r="DP27" s="715"/>
      <c r="DQ27" s="715"/>
      <c r="DR27" s="715"/>
      <c r="DS27" s="715"/>
      <c r="DT27" s="715"/>
      <c r="DU27" s="715"/>
      <c r="DV27" s="716"/>
      <c r="DW27" s="684">
        <v>4.0999999999999996</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137</v>
      </c>
      <c r="S28" s="680"/>
      <c r="T28" s="680"/>
      <c r="U28" s="680"/>
      <c r="V28" s="680"/>
      <c r="W28" s="680"/>
      <c r="X28" s="680"/>
      <c r="Y28" s="681"/>
      <c r="Z28" s="682" t="s">
        <v>137</v>
      </c>
      <c r="AA28" s="682"/>
      <c r="AB28" s="682"/>
      <c r="AC28" s="682"/>
      <c r="AD28" s="683" t="s">
        <v>137</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316236</v>
      </c>
      <c r="CS28" s="680"/>
      <c r="CT28" s="680"/>
      <c r="CU28" s="680"/>
      <c r="CV28" s="680"/>
      <c r="CW28" s="680"/>
      <c r="CX28" s="680"/>
      <c r="CY28" s="681"/>
      <c r="CZ28" s="684">
        <v>9.3000000000000007</v>
      </c>
      <c r="DA28" s="713"/>
      <c r="DB28" s="713"/>
      <c r="DC28" s="717"/>
      <c r="DD28" s="688">
        <v>308235</v>
      </c>
      <c r="DE28" s="680"/>
      <c r="DF28" s="680"/>
      <c r="DG28" s="680"/>
      <c r="DH28" s="680"/>
      <c r="DI28" s="680"/>
      <c r="DJ28" s="680"/>
      <c r="DK28" s="681"/>
      <c r="DL28" s="688">
        <v>308235</v>
      </c>
      <c r="DM28" s="680"/>
      <c r="DN28" s="680"/>
      <c r="DO28" s="680"/>
      <c r="DP28" s="680"/>
      <c r="DQ28" s="680"/>
      <c r="DR28" s="680"/>
      <c r="DS28" s="680"/>
      <c r="DT28" s="680"/>
      <c r="DU28" s="680"/>
      <c r="DV28" s="681"/>
      <c r="DW28" s="684">
        <v>14.5</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178123</v>
      </c>
      <c r="S29" s="680"/>
      <c r="T29" s="680"/>
      <c r="U29" s="680"/>
      <c r="V29" s="680"/>
      <c r="W29" s="680"/>
      <c r="X29" s="680"/>
      <c r="Y29" s="681"/>
      <c r="Z29" s="682">
        <v>5</v>
      </c>
      <c r="AA29" s="682"/>
      <c r="AB29" s="682"/>
      <c r="AC29" s="682"/>
      <c r="AD29" s="683" t="s">
        <v>128</v>
      </c>
      <c r="AE29" s="683"/>
      <c r="AF29" s="683"/>
      <c r="AG29" s="683"/>
      <c r="AH29" s="683"/>
      <c r="AI29" s="683"/>
      <c r="AJ29" s="683"/>
      <c r="AK29" s="683"/>
      <c r="AL29" s="684" t="s">
        <v>237</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316235</v>
      </c>
      <c r="CS29" s="715"/>
      <c r="CT29" s="715"/>
      <c r="CU29" s="715"/>
      <c r="CV29" s="715"/>
      <c r="CW29" s="715"/>
      <c r="CX29" s="715"/>
      <c r="CY29" s="716"/>
      <c r="CZ29" s="684">
        <v>9.3000000000000007</v>
      </c>
      <c r="DA29" s="713"/>
      <c r="DB29" s="713"/>
      <c r="DC29" s="717"/>
      <c r="DD29" s="688">
        <v>308234</v>
      </c>
      <c r="DE29" s="715"/>
      <c r="DF29" s="715"/>
      <c r="DG29" s="715"/>
      <c r="DH29" s="715"/>
      <c r="DI29" s="715"/>
      <c r="DJ29" s="715"/>
      <c r="DK29" s="716"/>
      <c r="DL29" s="688">
        <v>308234</v>
      </c>
      <c r="DM29" s="715"/>
      <c r="DN29" s="715"/>
      <c r="DO29" s="715"/>
      <c r="DP29" s="715"/>
      <c r="DQ29" s="715"/>
      <c r="DR29" s="715"/>
      <c r="DS29" s="715"/>
      <c r="DT29" s="715"/>
      <c r="DU29" s="715"/>
      <c r="DV29" s="716"/>
      <c r="DW29" s="684">
        <v>14.5</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48851</v>
      </c>
      <c r="S30" s="680"/>
      <c r="T30" s="680"/>
      <c r="U30" s="680"/>
      <c r="V30" s="680"/>
      <c r="W30" s="680"/>
      <c r="X30" s="680"/>
      <c r="Y30" s="681"/>
      <c r="Z30" s="682">
        <v>1.4</v>
      </c>
      <c r="AA30" s="682"/>
      <c r="AB30" s="682"/>
      <c r="AC30" s="682"/>
      <c r="AD30" s="683">
        <v>2911</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185</v>
      </c>
      <c r="AY30" s="666"/>
      <c r="AZ30" s="666"/>
      <c r="BA30" s="666"/>
      <c r="BB30" s="666"/>
      <c r="BC30" s="666"/>
      <c r="BD30" s="666"/>
      <c r="BE30" s="666"/>
      <c r="BF30" s="667"/>
      <c r="BG30" s="739">
        <v>98.3</v>
      </c>
      <c r="BH30" s="740"/>
      <c r="BI30" s="740"/>
      <c r="BJ30" s="740"/>
      <c r="BK30" s="740"/>
      <c r="BL30" s="740"/>
      <c r="BM30" s="674">
        <v>96.2</v>
      </c>
      <c r="BN30" s="740"/>
      <c r="BO30" s="740"/>
      <c r="BP30" s="740"/>
      <c r="BQ30" s="741"/>
      <c r="BR30" s="739">
        <v>98.4</v>
      </c>
      <c r="BS30" s="740"/>
      <c r="BT30" s="740"/>
      <c r="BU30" s="740"/>
      <c r="BV30" s="740"/>
      <c r="BW30" s="740"/>
      <c r="BX30" s="674">
        <v>96.4</v>
      </c>
      <c r="BY30" s="740"/>
      <c r="BZ30" s="740"/>
      <c r="CA30" s="740"/>
      <c r="CB30" s="741"/>
      <c r="CD30" s="744"/>
      <c r="CE30" s="745"/>
      <c r="CF30" s="694" t="s">
        <v>309</v>
      </c>
      <c r="CG30" s="695"/>
      <c r="CH30" s="695"/>
      <c r="CI30" s="695"/>
      <c r="CJ30" s="695"/>
      <c r="CK30" s="695"/>
      <c r="CL30" s="695"/>
      <c r="CM30" s="695"/>
      <c r="CN30" s="695"/>
      <c r="CO30" s="695"/>
      <c r="CP30" s="695"/>
      <c r="CQ30" s="696"/>
      <c r="CR30" s="679">
        <v>302210</v>
      </c>
      <c r="CS30" s="680"/>
      <c r="CT30" s="680"/>
      <c r="CU30" s="680"/>
      <c r="CV30" s="680"/>
      <c r="CW30" s="680"/>
      <c r="CX30" s="680"/>
      <c r="CY30" s="681"/>
      <c r="CZ30" s="684">
        <v>8.9</v>
      </c>
      <c r="DA30" s="713"/>
      <c r="DB30" s="713"/>
      <c r="DC30" s="717"/>
      <c r="DD30" s="688">
        <v>294381</v>
      </c>
      <c r="DE30" s="680"/>
      <c r="DF30" s="680"/>
      <c r="DG30" s="680"/>
      <c r="DH30" s="680"/>
      <c r="DI30" s="680"/>
      <c r="DJ30" s="680"/>
      <c r="DK30" s="681"/>
      <c r="DL30" s="688">
        <v>294381</v>
      </c>
      <c r="DM30" s="680"/>
      <c r="DN30" s="680"/>
      <c r="DO30" s="680"/>
      <c r="DP30" s="680"/>
      <c r="DQ30" s="680"/>
      <c r="DR30" s="680"/>
      <c r="DS30" s="680"/>
      <c r="DT30" s="680"/>
      <c r="DU30" s="680"/>
      <c r="DV30" s="681"/>
      <c r="DW30" s="684">
        <v>13.8</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4150</v>
      </c>
      <c r="S31" s="680"/>
      <c r="T31" s="680"/>
      <c r="U31" s="680"/>
      <c r="V31" s="680"/>
      <c r="W31" s="680"/>
      <c r="X31" s="680"/>
      <c r="Y31" s="681"/>
      <c r="Z31" s="682">
        <v>0.1</v>
      </c>
      <c r="AA31" s="682"/>
      <c r="AB31" s="682"/>
      <c r="AC31" s="682"/>
      <c r="AD31" s="683" t="s">
        <v>128</v>
      </c>
      <c r="AE31" s="683"/>
      <c r="AF31" s="683"/>
      <c r="AG31" s="683"/>
      <c r="AH31" s="683"/>
      <c r="AI31" s="683"/>
      <c r="AJ31" s="683"/>
      <c r="AK31" s="683"/>
      <c r="AL31" s="684" t="s">
        <v>237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98.7</v>
      </c>
      <c r="BH31" s="715"/>
      <c r="BI31" s="715"/>
      <c r="BJ31" s="715"/>
      <c r="BK31" s="715"/>
      <c r="BL31" s="715"/>
      <c r="BM31" s="685">
        <v>97.3</v>
      </c>
      <c r="BN31" s="737"/>
      <c r="BO31" s="737"/>
      <c r="BP31" s="737"/>
      <c r="BQ31" s="738"/>
      <c r="BR31" s="736">
        <v>99</v>
      </c>
      <c r="BS31" s="715"/>
      <c r="BT31" s="715"/>
      <c r="BU31" s="715"/>
      <c r="BV31" s="715"/>
      <c r="BW31" s="715"/>
      <c r="BX31" s="685">
        <v>97.5</v>
      </c>
      <c r="BY31" s="737"/>
      <c r="BZ31" s="737"/>
      <c r="CA31" s="737"/>
      <c r="CB31" s="738"/>
      <c r="CD31" s="744"/>
      <c r="CE31" s="745"/>
      <c r="CF31" s="694" t="s">
        <v>313</v>
      </c>
      <c r="CG31" s="695"/>
      <c r="CH31" s="695"/>
      <c r="CI31" s="695"/>
      <c r="CJ31" s="695"/>
      <c r="CK31" s="695"/>
      <c r="CL31" s="695"/>
      <c r="CM31" s="695"/>
      <c r="CN31" s="695"/>
      <c r="CO31" s="695"/>
      <c r="CP31" s="695"/>
      <c r="CQ31" s="696"/>
      <c r="CR31" s="679">
        <v>14025</v>
      </c>
      <c r="CS31" s="715"/>
      <c r="CT31" s="715"/>
      <c r="CU31" s="715"/>
      <c r="CV31" s="715"/>
      <c r="CW31" s="715"/>
      <c r="CX31" s="715"/>
      <c r="CY31" s="716"/>
      <c r="CZ31" s="684">
        <v>0.4</v>
      </c>
      <c r="DA31" s="713"/>
      <c r="DB31" s="713"/>
      <c r="DC31" s="717"/>
      <c r="DD31" s="688">
        <v>13853</v>
      </c>
      <c r="DE31" s="715"/>
      <c r="DF31" s="715"/>
      <c r="DG31" s="715"/>
      <c r="DH31" s="715"/>
      <c r="DI31" s="715"/>
      <c r="DJ31" s="715"/>
      <c r="DK31" s="716"/>
      <c r="DL31" s="688">
        <v>13853</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286718</v>
      </c>
      <c r="S32" s="680"/>
      <c r="T32" s="680"/>
      <c r="U32" s="680"/>
      <c r="V32" s="680"/>
      <c r="W32" s="680"/>
      <c r="X32" s="680"/>
      <c r="Y32" s="681"/>
      <c r="Z32" s="682">
        <v>8</v>
      </c>
      <c r="AA32" s="682"/>
      <c r="AB32" s="682"/>
      <c r="AC32" s="682"/>
      <c r="AD32" s="683" t="s">
        <v>137</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97.4</v>
      </c>
      <c r="BH32" s="749"/>
      <c r="BI32" s="749"/>
      <c r="BJ32" s="749"/>
      <c r="BK32" s="749"/>
      <c r="BL32" s="749"/>
      <c r="BM32" s="750">
        <v>93.9</v>
      </c>
      <c r="BN32" s="749"/>
      <c r="BO32" s="749"/>
      <c r="BP32" s="749"/>
      <c r="BQ32" s="751"/>
      <c r="BR32" s="748">
        <v>97.4</v>
      </c>
      <c r="BS32" s="749"/>
      <c r="BT32" s="749"/>
      <c r="BU32" s="749"/>
      <c r="BV32" s="749"/>
      <c r="BW32" s="749"/>
      <c r="BX32" s="750">
        <v>94.4</v>
      </c>
      <c r="BY32" s="749"/>
      <c r="BZ32" s="749"/>
      <c r="CA32" s="749"/>
      <c r="CB32" s="751"/>
      <c r="CD32" s="746"/>
      <c r="CE32" s="747"/>
      <c r="CF32" s="694" t="s">
        <v>316</v>
      </c>
      <c r="CG32" s="695"/>
      <c r="CH32" s="695"/>
      <c r="CI32" s="695"/>
      <c r="CJ32" s="695"/>
      <c r="CK32" s="695"/>
      <c r="CL32" s="695"/>
      <c r="CM32" s="695"/>
      <c r="CN32" s="695"/>
      <c r="CO32" s="695"/>
      <c r="CP32" s="695"/>
      <c r="CQ32" s="696"/>
      <c r="CR32" s="679">
        <v>1</v>
      </c>
      <c r="CS32" s="680"/>
      <c r="CT32" s="680"/>
      <c r="CU32" s="680"/>
      <c r="CV32" s="680"/>
      <c r="CW32" s="680"/>
      <c r="CX32" s="680"/>
      <c r="CY32" s="681"/>
      <c r="CZ32" s="684">
        <v>0</v>
      </c>
      <c r="DA32" s="713"/>
      <c r="DB32" s="713"/>
      <c r="DC32" s="717"/>
      <c r="DD32" s="688">
        <v>1</v>
      </c>
      <c r="DE32" s="680"/>
      <c r="DF32" s="680"/>
      <c r="DG32" s="680"/>
      <c r="DH32" s="680"/>
      <c r="DI32" s="680"/>
      <c r="DJ32" s="680"/>
      <c r="DK32" s="681"/>
      <c r="DL32" s="688">
        <v>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149991</v>
      </c>
      <c r="S33" s="680"/>
      <c r="T33" s="680"/>
      <c r="U33" s="680"/>
      <c r="V33" s="680"/>
      <c r="W33" s="680"/>
      <c r="X33" s="680"/>
      <c r="Y33" s="681"/>
      <c r="Z33" s="682">
        <v>4.2</v>
      </c>
      <c r="AA33" s="682"/>
      <c r="AB33" s="682"/>
      <c r="AC33" s="682"/>
      <c r="AD33" s="683" t="s">
        <v>137</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1831509</v>
      </c>
      <c r="CS33" s="715"/>
      <c r="CT33" s="715"/>
      <c r="CU33" s="715"/>
      <c r="CV33" s="715"/>
      <c r="CW33" s="715"/>
      <c r="CX33" s="715"/>
      <c r="CY33" s="716"/>
      <c r="CZ33" s="684">
        <v>53.7</v>
      </c>
      <c r="DA33" s="713"/>
      <c r="DB33" s="713"/>
      <c r="DC33" s="717"/>
      <c r="DD33" s="688">
        <v>1411868</v>
      </c>
      <c r="DE33" s="715"/>
      <c r="DF33" s="715"/>
      <c r="DG33" s="715"/>
      <c r="DH33" s="715"/>
      <c r="DI33" s="715"/>
      <c r="DJ33" s="715"/>
      <c r="DK33" s="716"/>
      <c r="DL33" s="688">
        <v>1141436</v>
      </c>
      <c r="DM33" s="715"/>
      <c r="DN33" s="715"/>
      <c r="DO33" s="715"/>
      <c r="DP33" s="715"/>
      <c r="DQ33" s="715"/>
      <c r="DR33" s="715"/>
      <c r="DS33" s="715"/>
      <c r="DT33" s="715"/>
      <c r="DU33" s="715"/>
      <c r="DV33" s="716"/>
      <c r="DW33" s="684">
        <v>53.6</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121258</v>
      </c>
      <c r="S34" s="680"/>
      <c r="T34" s="680"/>
      <c r="U34" s="680"/>
      <c r="V34" s="680"/>
      <c r="W34" s="680"/>
      <c r="X34" s="680"/>
      <c r="Y34" s="681"/>
      <c r="Z34" s="682">
        <v>3.4</v>
      </c>
      <c r="AA34" s="682"/>
      <c r="AB34" s="682"/>
      <c r="AC34" s="682"/>
      <c r="AD34" s="683">
        <v>41</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638968</v>
      </c>
      <c r="CS34" s="680"/>
      <c r="CT34" s="680"/>
      <c r="CU34" s="680"/>
      <c r="CV34" s="680"/>
      <c r="CW34" s="680"/>
      <c r="CX34" s="680"/>
      <c r="CY34" s="681"/>
      <c r="CZ34" s="684">
        <v>18.7</v>
      </c>
      <c r="DA34" s="713"/>
      <c r="DB34" s="713"/>
      <c r="DC34" s="717"/>
      <c r="DD34" s="688">
        <v>508605</v>
      </c>
      <c r="DE34" s="680"/>
      <c r="DF34" s="680"/>
      <c r="DG34" s="680"/>
      <c r="DH34" s="680"/>
      <c r="DI34" s="680"/>
      <c r="DJ34" s="680"/>
      <c r="DK34" s="681"/>
      <c r="DL34" s="688">
        <v>424829</v>
      </c>
      <c r="DM34" s="680"/>
      <c r="DN34" s="680"/>
      <c r="DO34" s="680"/>
      <c r="DP34" s="680"/>
      <c r="DQ34" s="680"/>
      <c r="DR34" s="680"/>
      <c r="DS34" s="680"/>
      <c r="DT34" s="680"/>
      <c r="DU34" s="680"/>
      <c r="DV34" s="681"/>
      <c r="DW34" s="684">
        <v>19.899999999999999</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247262</v>
      </c>
      <c r="S35" s="680"/>
      <c r="T35" s="680"/>
      <c r="U35" s="680"/>
      <c r="V35" s="680"/>
      <c r="W35" s="680"/>
      <c r="X35" s="680"/>
      <c r="Y35" s="681"/>
      <c r="Z35" s="682">
        <v>6.9</v>
      </c>
      <c r="AA35" s="682"/>
      <c r="AB35" s="682"/>
      <c r="AC35" s="682"/>
      <c r="AD35" s="683" t="s">
        <v>128</v>
      </c>
      <c r="AE35" s="683"/>
      <c r="AF35" s="683"/>
      <c r="AG35" s="683"/>
      <c r="AH35" s="683"/>
      <c r="AI35" s="683"/>
      <c r="AJ35" s="683"/>
      <c r="AK35" s="683"/>
      <c r="AL35" s="684" t="s">
        <v>128</v>
      </c>
      <c r="AM35" s="685"/>
      <c r="AN35" s="685"/>
      <c r="AO35" s="686"/>
      <c r="AP35" s="234"/>
      <c r="AQ35" s="752" t="s">
        <v>324</v>
      </c>
      <c r="AR35" s="753"/>
      <c r="AS35" s="753"/>
      <c r="AT35" s="753"/>
      <c r="AU35" s="753"/>
      <c r="AV35" s="753"/>
      <c r="AW35" s="753"/>
      <c r="AX35" s="753"/>
      <c r="AY35" s="754"/>
      <c r="AZ35" s="668">
        <v>429670</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63327</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65686</v>
      </c>
      <c r="CS35" s="715"/>
      <c r="CT35" s="715"/>
      <c r="CU35" s="715"/>
      <c r="CV35" s="715"/>
      <c r="CW35" s="715"/>
      <c r="CX35" s="715"/>
      <c r="CY35" s="716"/>
      <c r="CZ35" s="684">
        <v>1.9</v>
      </c>
      <c r="DA35" s="713"/>
      <c r="DB35" s="713"/>
      <c r="DC35" s="717"/>
      <c r="DD35" s="688">
        <v>51215</v>
      </c>
      <c r="DE35" s="715"/>
      <c r="DF35" s="715"/>
      <c r="DG35" s="715"/>
      <c r="DH35" s="715"/>
      <c r="DI35" s="715"/>
      <c r="DJ35" s="715"/>
      <c r="DK35" s="716"/>
      <c r="DL35" s="688">
        <v>45784</v>
      </c>
      <c r="DM35" s="715"/>
      <c r="DN35" s="715"/>
      <c r="DO35" s="715"/>
      <c r="DP35" s="715"/>
      <c r="DQ35" s="715"/>
      <c r="DR35" s="715"/>
      <c r="DS35" s="715"/>
      <c r="DT35" s="715"/>
      <c r="DU35" s="715"/>
      <c r="DV35" s="716"/>
      <c r="DW35" s="684">
        <v>2.1</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237</v>
      </c>
      <c r="S36" s="680"/>
      <c r="T36" s="680"/>
      <c r="U36" s="680"/>
      <c r="V36" s="680"/>
      <c r="W36" s="680"/>
      <c r="X36" s="680"/>
      <c r="Y36" s="681"/>
      <c r="Z36" s="682" t="s">
        <v>237</v>
      </c>
      <c r="AA36" s="682"/>
      <c r="AB36" s="682"/>
      <c r="AC36" s="682"/>
      <c r="AD36" s="683" t="s">
        <v>128</v>
      </c>
      <c r="AE36" s="683"/>
      <c r="AF36" s="683"/>
      <c r="AG36" s="683"/>
      <c r="AH36" s="683"/>
      <c r="AI36" s="683"/>
      <c r="AJ36" s="683"/>
      <c r="AK36" s="683"/>
      <c r="AL36" s="684" t="s">
        <v>137</v>
      </c>
      <c r="AM36" s="685"/>
      <c r="AN36" s="685"/>
      <c r="AO36" s="686"/>
      <c r="AQ36" s="756" t="s">
        <v>328</v>
      </c>
      <c r="AR36" s="757"/>
      <c r="AS36" s="757"/>
      <c r="AT36" s="757"/>
      <c r="AU36" s="757"/>
      <c r="AV36" s="757"/>
      <c r="AW36" s="757"/>
      <c r="AX36" s="757"/>
      <c r="AY36" s="758"/>
      <c r="AZ36" s="679">
        <v>132054</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55522</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531687</v>
      </c>
      <c r="CS36" s="680"/>
      <c r="CT36" s="680"/>
      <c r="CU36" s="680"/>
      <c r="CV36" s="680"/>
      <c r="CW36" s="680"/>
      <c r="CX36" s="680"/>
      <c r="CY36" s="681"/>
      <c r="CZ36" s="684">
        <v>15.6</v>
      </c>
      <c r="DA36" s="713"/>
      <c r="DB36" s="713"/>
      <c r="DC36" s="717"/>
      <c r="DD36" s="688">
        <v>355596</v>
      </c>
      <c r="DE36" s="680"/>
      <c r="DF36" s="680"/>
      <c r="DG36" s="680"/>
      <c r="DH36" s="680"/>
      <c r="DI36" s="680"/>
      <c r="DJ36" s="680"/>
      <c r="DK36" s="681"/>
      <c r="DL36" s="688">
        <v>285835</v>
      </c>
      <c r="DM36" s="680"/>
      <c r="DN36" s="680"/>
      <c r="DO36" s="680"/>
      <c r="DP36" s="680"/>
      <c r="DQ36" s="680"/>
      <c r="DR36" s="680"/>
      <c r="DS36" s="680"/>
      <c r="DT36" s="680"/>
      <c r="DU36" s="680"/>
      <c r="DV36" s="681"/>
      <c r="DW36" s="684">
        <v>13.4</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77662</v>
      </c>
      <c r="S37" s="680"/>
      <c r="T37" s="680"/>
      <c r="U37" s="680"/>
      <c r="V37" s="680"/>
      <c r="W37" s="680"/>
      <c r="X37" s="680"/>
      <c r="Y37" s="681"/>
      <c r="Z37" s="682">
        <v>2.2000000000000002</v>
      </c>
      <c r="AA37" s="682"/>
      <c r="AB37" s="682"/>
      <c r="AC37" s="682"/>
      <c r="AD37" s="683" t="s">
        <v>137</v>
      </c>
      <c r="AE37" s="683"/>
      <c r="AF37" s="683"/>
      <c r="AG37" s="683"/>
      <c r="AH37" s="683"/>
      <c r="AI37" s="683"/>
      <c r="AJ37" s="683"/>
      <c r="AK37" s="683"/>
      <c r="AL37" s="684" t="s">
        <v>128</v>
      </c>
      <c r="AM37" s="685"/>
      <c r="AN37" s="685"/>
      <c r="AO37" s="686"/>
      <c r="AQ37" s="756" t="s">
        <v>332</v>
      </c>
      <c r="AR37" s="757"/>
      <c r="AS37" s="757"/>
      <c r="AT37" s="757"/>
      <c r="AU37" s="757"/>
      <c r="AV37" s="757"/>
      <c r="AW37" s="757"/>
      <c r="AX37" s="757"/>
      <c r="AY37" s="758"/>
      <c r="AZ37" s="679">
        <v>44996</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533</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196015</v>
      </c>
      <c r="CS37" s="715"/>
      <c r="CT37" s="715"/>
      <c r="CU37" s="715"/>
      <c r="CV37" s="715"/>
      <c r="CW37" s="715"/>
      <c r="CX37" s="715"/>
      <c r="CY37" s="716"/>
      <c r="CZ37" s="684">
        <v>5.7</v>
      </c>
      <c r="DA37" s="713"/>
      <c r="DB37" s="713"/>
      <c r="DC37" s="717"/>
      <c r="DD37" s="688">
        <v>184123</v>
      </c>
      <c r="DE37" s="715"/>
      <c r="DF37" s="715"/>
      <c r="DG37" s="715"/>
      <c r="DH37" s="715"/>
      <c r="DI37" s="715"/>
      <c r="DJ37" s="715"/>
      <c r="DK37" s="716"/>
      <c r="DL37" s="688">
        <v>183955</v>
      </c>
      <c r="DM37" s="715"/>
      <c r="DN37" s="715"/>
      <c r="DO37" s="715"/>
      <c r="DP37" s="715"/>
      <c r="DQ37" s="715"/>
      <c r="DR37" s="715"/>
      <c r="DS37" s="715"/>
      <c r="DT37" s="715"/>
      <c r="DU37" s="715"/>
      <c r="DV37" s="716"/>
      <c r="DW37" s="684">
        <v>8.6</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3567836</v>
      </c>
      <c r="S38" s="760"/>
      <c r="T38" s="760"/>
      <c r="U38" s="760"/>
      <c r="V38" s="760"/>
      <c r="W38" s="760"/>
      <c r="X38" s="760"/>
      <c r="Y38" s="761"/>
      <c r="Z38" s="762">
        <v>100</v>
      </c>
      <c r="AA38" s="762"/>
      <c r="AB38" s="762"/>
      <c r="AC38" s="762"/>
      <c r="AD38" s="763">
        <v>2053080</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14</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812</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429670</v>
      </c>
      <c r="CS38" s="680"/>
      <c r="CT38" s="680"/>
      <c r="CU38" s="680"/>
      <c r="CV38" s="680"/>
      <c r="CW38" s="680"/>
      <c r="CX38" s="680"/>
      <c r="CY38" s="681"/>
      <c r="CZ38" s="684">
        <v>12.6</v>
      </c>
      <c r="DA38" s="713"/>
      <c r="DB38" s="713"/>
      <c r="DC38" s="717"/>
      <c r="DD38" s="688">
        <v>395458</v>
      </c>
      <c r="DE38" s="680"/>
      <c r="DF38" s="680"/>
      <c r="DG38" s="680"/>
      <c r="DH38" s="680"/>
      <c r="DI38" s="680"/>
      <c r="DJ38" s="680"/>
      <c r="DK38" s="681"/>
      <c r="DL38" s="688">
        <v>384988</v>
      </c>
      <c r="DM38" s="680"/>
      <c r="DN38" s="680"/>
      <c r="DO38" s="680"/>
      <c r="DP38" s="680"/>
      <c r="DQ38" s="680"/>
      <c r="DR38" s="680"/>
      <c r="DS38" s="680"/>
      <c r="DT38" s="680"/>
      <c r="DU38" s="680"/>
      <c r="DV38" s="681"/>
      <c r="DW38" s="684">
        <v>18.100000000000001</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128</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97</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104718</v>
      </c>
      <c r="CS39" s="715"/>
      <c r="CT39" s="715"/>
      <c r="CU39" s="715"/>
      <c r="CV39" s="715"/>
      <c r="CW39" s="715"/>
      <c r="CX39" s="715"/>
      <c r="CY39" s="716"/>
      <c r="CZ39" s="684">
        <v>3.1</v>
      </c>
      <c r="DA39" s="713"/>
      <c r="DB39" s="713"/>
      <c r="DC39" s="717"/>
      <c r="DD39" s="688">
        <v>100629</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52681</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128</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60780</v>
      </c>
      <c r="CS40" s="680"/>
      <c r="CT40" s="680"/>
      <c r="CU40" s="680"/>
      <c r="CV40" s="680"/>
      <c r="CW40" s="680"/>
      <c r="CX40" s="680"/>
      <c r="CY40" s="681"/>
      <c r="CZ40" s="684">
        <v>1.8</v>
      </c>
      <c r="DA40" s="713"/>
      <c r="DB40" s="713"/>
      <c r="DC40" s="717"/>
      <c r="DD40" s="688">
        <v>365</v>
      </c>
      <c r="DE40" s="680"/>
      <c r="DF40" s="680"/>
      <c r="DG40" s="680"/>
      <c r="DH40" s="680"/>
      <c r="DI40" s="680"/>
      <c r="DJ40" s="680"/>
      <c r="DK40" s="681"/>
      <c r="DL40" s="688" t="s">
        <v>237</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336</v>
      </c>
      <c r="AR41" s="767"/>
      <c r="AS41" s="767"/>
      <c r="AT41" s="767"/>
      <c r="AU41" s="767"/>
      <c r="AV41" s="767"/>
      <c r="AW41" s="767"/>
      <c r="AX41" s="767"/>
      <c r="AY41" s="768"/>
      <c r="AZ41" s="759">
        <v>199925</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411</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437370</v>
      </c>
      <c r="CS42" s="680"/>
      <c r="CT42" s="680"/>
      <c r="CU42" s="680"/>
      <c r="CV42" s="680"/>
      <c r="CW42" s="680"/>
      <c r="CX42" s="680"/>
      <c r="CY42" s="681"/>
      <c r="CZ42" s="684">
        <v>12.8</v>
      </c>
      <c r="DA42" s="685"/>
      <c r="DB42" s="685"/>
      <c r="DC42" s="780"/>
      <c r="DD42" s="688">
        <v>151976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11800</v>
      </c>
      <c r="CS43" s="715"/>
      <c r="CT43" s="715"/>
      <c r="CU43" s="715"/>
      <c r="CV43" s="715"/>
      <c r="CW43" s="715"/>
      <c r="CX43" s="715"/>
      <c r="CY43" s="716"/>
      <c r="CZ43" s="684">
        <v>0.3</v>
      </c>
      <c r="DA43" s="713"/>
      <c r="DB43" s="713"/>
      <c r="DC43" s="717"/>
      <c r="DD43" s="688">
        <v>11800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429812</v>
      </c>
      <c r="CS44" s="680"/>
      <c r="CT44" s="680"/>
      <c r="CU44" s="680"/>
      <c r="CV44" s="680"/>
      <c r="CW44" s="680"/>
      <c r="CX44" s="680"/>
      <c r="CY44" s="681"/>
      <c r="CZ44" s="684">
        <v>12.6</v>
      </c>
      <c r="DA44" s="685"/>
      <c r="DB44" s="685"/>
      <c r="DC44" s="780"/>
      <c r="DD44" s="688">
        <v>144418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134634</v>
      </c>
      <c r="CS45" s="715"/>
      <c r="CT45" s="715"/>
      <c r="CU45" s="715"/>
      <c r="CV45" s="715"/>
      <c r="CW45" s="715"/>
      <c r="CX45" s="715"/>
      <c r="CY45" s="716"/>
      <c r="CZ45" s="684">
        <v>3.9</v>
      </c>
      <c r="DA45" s="713"/>
      <c r="DB45" s="713"/>
      <c r="DC45" s="717"/>
      <c r="DD45" s="688">
        <v>16369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295178</v>
      </c>
      <c r="CS46" s="680"/>
      <c r="CT46" s="680"/>
      <c r="CU46" s="680"/>
      <c r="CV46" s="680"/>
      <c r="CW46" s="680"/>
      <c r="CX46" s="680"/>
      <c r="CY46" s="681"/>
      <c r="CZ46" s="684">
        <v>8.6999999999999993</v>
      </c>
      <c r="DA46" s="685"/>
      <c r="DB46" s="685"/>
      <c r="DC46" s="780"/>
      <c r="DD46" s="688">
        <v>128049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7558</v>
      </c>
      <c r="CS47" s="715"/>
      <c r="CT47" s="715"/>
      <c r="CU47" s="715"/>
      <c r="CV47" s="715"/>
      <c r="CW47" s="715"/>
      <c r="CX47" s="715"/>
      <c r="CY47" s="716"/>
      <c r="CZ47" s="684">
        <v>0.2</v>
      </c>
      <c r="DA47" s="713"/>
      <c r="DB47" s="713"/>
      <c r="DC47" s="717"/>
      <c r="DD47" s="688">
        <v>7558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3411527</v>
      </c>
      <c r="CS49" s="749"/>
      <c r="CT49" s="749"/>
      <c r="CU49" s="749"/>
      <c r="CV49" s="749"/>
      <c r="CW49" s="749"/>
      <c r="CX49" s="749"/>
      <c r="CY49" s="781"/>
      <c r="CZ49" s="764">
        <v>100</v>
      </c>
      <c r="DA49" s="782"/>
      <c r="DB49" s="782"/>
      <c r="DC49" s="783"/>
      <c r="DD49" s="784">
        <v>2515083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oAMAIUOqZVQNAFmOfJWxUftqgIrOmZKcZUtiwhz2OO1/r8w72TgeyjIHufqetRze38HoMsUYaTOA4zws31JBA==" saltValue="DgfGJRyhwOvH80DmSRzx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4" zoomScaleNormal="64"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3568</v>
      </c>
      <c r="R7" s="815"/>
      <c r="S7" s="815"/>
      <c r="T7" s="815"/>
      <c r="U7" s="815"/>
      <c r="V7" s="815">
        <v>3412</v>
      </c>
      <c r="W7" s="815"/>
      <c r="X7" s="815"/>
      <c r="Y7" s="815"/>
      <c r="Z7" s="815"/>
      <c r="AA7" s="815">
        <v>156</v>
      </c>
      <c r="AB7" s="815"/>
      <c r="AC7" s="815"/>
      <c r="AD7" s="815"/>
      <c r="AE7" s="816"/>
      <c r="AF7" s="817">
        <v>129</v>
      </c>
      <c r="AG7" s="818"/>
      <c r="AH7" s="818"/>
      <c r="AI7" s="818"/>
      <c r="AJ7" s="819"/>
      <c r="AK7" s="854">
        <v>287</v>
      </c>
      <c r="AL7" s="855"/>
      <c r="AM7" s="855"/>
      <c r="AN7" s="855"/>
      <c r="AO7" s="855"/>
      <c r="AP7" s="855">
        <v>3078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4</v>
      </c>
      <c r="CI7" s="852"/>
      <c r="CJ7" s="852"/>
      <c r="CK7" s="852"/>
      <c r="CL7" s="853"/>
      <c r="CM7" s="851">
        <v>305</v>
      </c>
      <c r="CN7" s="852"/>
      <c r="CO7" s="852"/>
      <c r="CP7" s="852"/>
      <c r="CQ7" s="853"/>
      <c r="CR7" s="851">
        <v>100</v>
      </c>
      <c r="CS7" s="852"/>
      <c r="CT7" s="852"/>
      <c r="CU7" s="852"/>
      <c r="CV7" s="853"/>
      <c r="CW7" s="851">
        <v>60</v>
      </c>
      <c r="CX7" s="852"/>
      <c r="CY7" s="852"/>
      <c r="CZ7" s="852"/>
      <c r="DA7" s="853"/>
      <c r="DB7" s="851" t="s">
        <v>593</v>
      </c>
      <c r="DC7" s="852"/>
      <c r="DD7" s="852"/>
      <c r="DE7" s="852"/>
      <c r="DF7" s="853"/>
      <c r="DG7" s="851" t="s">
        <v>593</v>
      </c>
      <c r="DH7" s="852"/>
      <c r="DI7" s="852"/>
      <c r="DJ7" s="852"/>
      <c r="DK7" s="853"/>
      <c r="DL7" s="851">
        <v>145</v>
      </c>
      <c r="DM7" s="852"/>
      <c r="DN7" s="852"/>
      <c r="DO7" s="852"/>
      <c r="DP7" s="853"/>
      <c r="DQ7" s="851">
        <v>131</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3568</v>
      </c>
      <c r="R23" s="874"/>
      <c r="S23" s="874"/>
      <c r="T23" s="874"/>
      <c r="U23" s="874"/>
      <c r="V23" s="874">
        <v>3412</v>
      </c>
      <c r="W23" s="874"/>
      <c r="X23" s="874"/>
      <c r="Y23" s="874"/>
      <c r="Z23" s="874"/>
      <c r="AA23" s="874">
        <v>156</v>
      </c>
      <c r="AB23" s="874"/>
      <c r="AC23" s="874"/>
      <c r="AD23" s="874"/>
      <c r="AE23" s="875"/>
      <c r="AF23" s="876">
        <v>129</v>
      </c>
      <c r="AG23" s="874"/>
      <c r="AH23" s="874"/>
      <c r="AI23" s="874"/>
      <c r="AJ23" s="877"/>
      <c r="AK23" s="878"/>
      <c r="AL23" s="879"/>
      <c r="AM23" s="879"/>
      <c r="AN23" s="879"/>
      <c r="AO23" s="879"/>
      <c r="AP23" s="874">
        <v>3078</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534</v>
      </c>
      <c r="R28" s="903"/>
      <c r="S28" s="903"/>
      <c r="T28" s="903"/>
      <c r="U28" s="903"/>
      <c r="V28" s="903">
        <v>471</v>
      </c>
      <c r="W28" s="903"/>
      <c r="X28" s="903"/>
      <c r="Y28" s="903"/>
      <c r="Z28" s="903"/>
      <c r="AA28" s="903">
        <v>63</v>
      </c>
      <c r="AB28" s="903"/>
      <c r="AC28" s="903"/>
      <c r="AD28" s="903"/>
      <c r="AE28" s="904"/>
      <c r="AF28" s="905">
        <v>63</v>
      </c>
      <c r="AG28" s="903"/>
      <c r="AH28" s="903"/>
      <c r="AI28" s="903"/>
      <c r="AJ28" s="906"/>
      <c r="AK28" s="907">
        <v>53</v>
      </c>
      <c r="AL28" s="898"/>
      <c r="AM28" s="898"/>
      <c r="AN28" s="898"/>
      <c r="AO28" s="898"/>
      <c r="AP28" s="898" t="s">
        <v>580</v>
      </c>
      <c r="AQ28" s="898"/>
      <c r="AR28" s="898"/>
      <c r="AS28" s="898"/>
      <c r="AT28" s="898"/>
      <c r="AU28" s="898" t="s">
        <v>580</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711</v>
      </c>
      <c r="R29" s="839"/>
      <c r="S29" s="839"/>
      <c r="T29" s="839"/>
      <c r="U29" s="839"/>
      <c r="V29" s="839">
        <v>691</v>
      </c>
      <c r="W29" s="839"/>
      <c r="X29" s="839"/>
      <c r="Y29" s="839"/>
      <c r="Z29" s="839"/>
      <c r="AA29" s="839">
        <v>20</v>
      </c>
      <c r="AB29" s="839"/>
      <c r="AC29" s="839"/>
      <c r="AD29" s="839"/>
      <c r="AE29" s="840"/>
      <c r="AF29" s="841">
        <v>20</v>
      </c>
      <c r="AG29" s="842"/>
      <c r="AH29" s="842"/>
      <c r="AI29" s="842"/>
      <c r="AJ29" s="843"/>
      <c r="AK29" s="910">
        <v>110</v>
      </c>
      <c r="AL29" s="911"/>
      <c r="AM29" s="911"/>
      <c r="AN29" s="911"/>
      <c r="AO29" s="911"/>
      <c r="AP29" s="911" t="s">
        <v>580</v>
      </c>
      <c r="AQ29" s="911"/>
      <c r="AR29" s="911"/>
      <c r="AS29" s="911"/>
      <c r="AT29" s="911"/>
      <c r="AU29" s="911" t="s">
        <v>580</v>
      </c>
      <c r="AV29" s="911"/>
      <c r="AW29" s="911"/>
      <c r="AX29" s="911"/>
      <c r="AY29" s="911"/>
      <c r="AZ29" s="912" t="s">
        <v>580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46</v>
      </c>
      <c r="R30" s="839"/>
      <c r="S30" s="839"/>
      <c r="T30" s="839"/>
      <c r="U30" s="839"/>
      <c r="V30" s="839">
        <v>46</v>
      </c>
      <c r="W30" s="839"/>
      <c r="X30" s="839"/>
      <c r="Y30" s="839"/>
      <c r="Z30" s="839"/>
      <c r="AA30" s="839">
        <v>0</v>
      </c>
      <c r="AB30" s="839"/>
      <c r="AC30" s="839"/>
      <c r="AD30" s="839"/>
      <c r="AE30" s="840"/>
      <c r="AF30" s="841">
        <v>0</v>
      </c>
      <c r="AG30" s="842"/>
      <c r="AH30" s="842"/>
      <c r="AI30" s="842"/>
      <c r="AJ30" s="843"/>
      <c r="AK30" s="910">
        <v>19</v>
      </c>
      <c r="AL30" s="911"/>
      <c r="AM30" s="911"/>
      <c r="AN30" s="911"/>
      <c r="AO30" s="911"/>
      <c r="AP30" s="911" t="s">
        <v>580</v>
      </c>
      <c r="AQ30" s="911"/>
      <c r="AR30" s="911"/>
      <c r="AS30" s="911"/>
      <c r="AT30" s="911"/>
      <c r="AU30" s="911" t="s">
        <v>580</v>
      </c>
      <c r="AV30" s="911"/>
      <c r="AW30" s="911"/>
      <c r="AX30" s="911"/>
      <c r="AY30" s="911"/>
      <c r="AZ30" s="912" t="s">
        <v>580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97</v>
      </c>
      <c r="R31" s="839"/>
      <c r="S31" s="839"/>
      <c r="T31" s="839"/>
      <c r="U31" s="839"/>
      <c r="V31" s="839">
        <v>81</v>
      </c>
      <c r="W31" s="839"/>
      <c r="X31" s="839"/>
      <c r="Y31" s="839"/>
      <c r="Z31" s="839"/>
      <c r="AA31" s="839">
        <v>16</v>
      </c>
      <c r="AB31" s="839"/>
      <c r="AC31" s="839"/>
      <c r="AD31" s="839"/>
      <c r="AE31" s="840"/>
      <c r="AF31" s="841">
        <v>16</v>
      </c>
      <c r="AG31" s="842"/>
      <c r="AH31" s="842"/>
      <c r="AI31" s="842"/>
      <c r="AJ31" s="843"/>
      <c r="AK31" s="910">
        <v>0</v>
      </c>
      <c r="AL31" s="911"/>
      <c r="AM31" s="911"/>
      <c r="AN31" s="911"/>
      <c r="AO31" s="911"/>
      <c r="AP31" s="911" t="s">
        <v>580</v>
      </c>
      <c r="AQ31" s="911"/>
      <c r="AR31" s="911"/>
      <c r="AS31" s="911"/>
      <c r="AT31" s="911"/>
      <c r="AU31" s="911" t="s">
        <v>580</v>
      </c>
      <c r="AV31" s="911"/>
      <c r="AW31" s="911"/>
      <c r="AX31" s="911"/>
      <c r="AY31" s="911"/>
      <c r="AZ31" s="912" t="s">
        <v>580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89</v>
      </c>
      <c r="R32" s="839"/>
      <c r="S32" s="839"/>
      <c r="T32" s="839"/>
      <c r="U32" s="839"/>
      <c r="V32" s="839">
        <v>85</v>
      </c>
      <c r="W32" s="839"/>
      <c r="X32" s="839"/>
      <c r="Y32" s="839"/>
      <c r="Z32" s="839"/>
      <c r="AA32" s="839">
        <v>3</v>
      </c>
      <c r="AB32" s="839"/>
      <c r="AC32" s="839"/>
      <c r="AD32" s="839"/>
      <c r="AE32" s="840"/>
      <c r="AF32" s="841">
        <v>3</v>
      </c>
      <c r="AG32" s="842"/>
      <c r="AH32" s="842"/>
      <c r="AI32" s="842"/>
      <c r="AJ32" s="843"/>
      <c r="AK32" s="910">
        <v>45</v>
      </c>
      <c r="AL32" s="911"/>
      <c r="AM32" s="911"/>
      <c r="AN32" s="911"/>
      <c r="AO32" s="911"/>
      <c r="AP32" s="911">
        <v>693</v>
      </c>
      <c r="AQ32" s="911"/>
      <c r="AR32" s="911"/>
      <c r="AS32" s="911"/>
      <c r="AT32" s="911"/>
      <c r="AU32" s="911">
        <v>480</v>
      </c>
      <c r="AV32" s="911"/>
      <c r="AW32" s="911"/>
      <c r="AX32" s="911"/>
      <c r="AY32" s="911"/>
      <c r="AZ32" s="912" t="s">
        <v>580</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166</v>
      </c>
      <c r="R33" s="839"/>
      <c r="S33" s="839"/>
      <c r="T33" s="839"/>
      <c r="U33" s="839"/>
      <c r="V33" s="839">
        <v>161</v>
      </c>
      <c r="W33" s="839"/>
      <c r="X33" s="839"/>
      <c r="Y33" s="839"/>
      <c r="Z33" s="839"/>
      <c r="AA33" s="839">
        <v>6</v>
      </c>
      <c r="AB33" s="839"/>
      <c r="AC33" s="839"/>
      <c r="AD33" s="839"/>
      <c r="AE33" s="840"/>
      <c r="AF33" s="841">
        <v>6</v>
      </c>
      <c r="AG33" s="842"/>
      <c r="AH33" s="842"/>
      <c r="AI33" s="842"/>
      <c r="AJ33" s="843"/>
      <c r="AK33" s="910">
        <v>102</v>
      </c>
      <c r="AL33" s="911"/>
      <c r="AM33" s="911"/>
      <c r="AN33" s="911"/>
      <c r="AO33" s="911"/>
      <c r="AP33" s="911">
        <v>1305</v>
      </c>
      <c r="AQ33" s="911"/>
      <c r="AR33" s="911"/>
      <c r="AS33" s="911"/>
      <c r="AT33" s="911"/>
      <c r="AU33" s="911">
        <v>1213</v>
      </c>
      <c r="AV33" s="911"/>
      <c r="AW33" s="911"/>
      <c r="AX33" s="911"/>
      <c r="AY33" s="911"/>
      <c r="AZ33" s="912" t="s">
        <v>580</v>
      </c>
      <c r="BA33" s="912"/>
      <c r="BB33" s="912"/>
      <c r="BC33" s="912"/>
      <c r="BD33" s="912"/>
      <c r="BE33" s="908" t="s">
        <v>401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403</v>
      </c>
      <c r="C34" s="836"/>
      <c r="D34" s="836"/>
      <c r="E34" s="836"/>
      <c r="F34" s="836"/>
      <c r="G34" s="836"/>
      <c r="H34" s="836"/>
      <c r="I34" s="836"/>
      <c r="J34" s="836"/>
      <c r="K34" s="836"/>
      <c r="L34" s="836"/>
      <c r="M34" s="836"/>
      <c r="N34" s="836"/>
      <c r="O34" s="836"/>
      <c r="P34" s="837"/>
      <c r="Q34" s="838">
        <v>33</v>
      </c>
      <c r="R34" s="839"/>
      <c r="S34" s="839"/>
      <c r="T34" s="839"/>
      <c r="U34" s="839"/>
      <c r="V34" s="839">
        <v>30</v>
      </c>
      <c r="W34" s="839"/>
      <c r="X34" s="839"/>
      <c r="Y34" s="839"/>
      <c r="Z34" s="839"/>
      <c r="AA34" s="839">
        <v>3</v>
      </c>
      <c r="AB34" s="839"/>
      <c r="AC34" s="839"/>
      <c r="AD34" s="839"/>
      <c r="AE34" s="840"/>
      <c r="AF34" s="841">
        <v>3</v>
      </c>
      <c r="AG34" s="842"/>
      <c r="AH34" s="842"/>
      <c r="AI34" s="842"/>
      <c r="AJ34" s="843"/>
      <c r="AK34" s="910">
        <v>21</v>
      </c>
      <c r="AL34" s="911"/>
      <c r="AM34" s="911"/>
      <c r="AN34" s="911"/>
      <c r="AO34" s="911"/>
      <c r="AP34" s="911">
        <v>223</v>
      </c>
      <c r="AQ34" s="911"/>
      <c r="AR34" s="911"/>
      <c r="AS34" s="911"/>
      <c r="AT34" s="911"/>
      <c r="AU34" s="911">
        <v>215</v>
      </c>
      <c r="AV34" s="911"/>
      <c r="AW34" s="911"/>
      <c r="AX34" s="911"/>
      <c r="AY34" s="911"/>
      <c r="AZ34" s="912" t="s">
        <v>580</v>
      </c>
      <c r="BA34" s="912"/>
      <c r="BB34" s="912"/>
      <c r="BC34" s="912"/>
      <c r="BD34" s="912"/>
      <c r="BE34" s="908" t="s">
        <v>401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404</v>
      </c>
      <c r="C35" s="836"/>
      <c r="D35" s="836"/>
      <c r="E35" s="836"/>
      <c r="F35" s="836"/>
      <c r="G35" s="836"/>
      <c r="H35" s="836"/>
      <c r="I35" s="836"/>
      <c r="J35" s="836"/>
      <c r="K35" s="836"/>
      <c r="L35" s="836"/>
      <c r="M35" s="836"/>
      <c r="N35" s="836"/>
      <c r="O35" s="836"/>
      <c r="P35" s="837"/>
      <c r="Q35" s="838">
        <v>15</v>
      </c>
      <c r="R35" s="839"/>
      <c r="S35" s="839"/>
      <c r="T35" s="839"/>
      <c r="U35" s="839"/>
      <c r="V35" s="839">
        <v>14</v>
      </c>
      <c r="W35" s="839"/>
      <c r="X35" s="839"/>
      <c r="Y35" s="839"/>
      <c r="Z35" s="839"/>
      <c r="AA35" s="839">
        <v>1</v>
      </c>
      <c r="AB35" s="839"/>
      <c r="AC35" s="839"/>
      <c r="AD35" s="839"/>
      <c r="AE35" s="840"/>
      <c r="AF35" s="841">
        <v>1</v>
      </c>
      <c r="AG35" s="842"/>
      <c r="AH35" s="842"/>
      <c r="AI35" s="842"/>
      <c r="AJ35" s="843"/>
      <c r="AK35" s="910">
        <v>8</v>
      </c>
      <c r="AL35" s="911"/>
      <c r="AM35" s="911"/>
      <c r="AN35" s="911"/>
      <c r="AO35" s="911"/>
      <c r="AP35" s="911">
        <v>56</v>
      </c>
      <c r="AQ35" s="911"/>
      <c r="AR35" s="911"/>
      <c r="AS35" s="911"/>
      <c r="AT35" s="911"/>
      <c r="AU35" s="911">
        <v>52</v>
      </c>
      <c r="AV35" s="911"/>
      <c r="AW35" s="911"/>
      <c r="AX35" s="911"/>
      <c r="AY35" s="911"/>
      <c r="AZ35" s="912" t="s">
        <v>580</v>
      </c>
      <c r="BA35" s="912"/>
      <c r="BB35" s="912"/>
      <c r="BC35" s="912"/>
      <c r="BD35" s="912"/>
      <c r="BE35" s="908" t="s">
        <v>401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hidden="1"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hidden="1"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hidden="1"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hidden="1"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hidden="1"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hidden="1"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hidden="1"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hidden="1"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hidden="1"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hidden="1"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hidden="1"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hidden="1"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hidden="1"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hidden="1"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hidden="1"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hidden="1"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hidden="1"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hidden="1"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hidden="1"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hidden="1"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hidden="1"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hidden="1"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hidden="1"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hidden="1"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113</v>
      </c>
      <c r="AG63" s="922"/>
      <c r="AH63" s="922"/>
      <c r="AI63" s="922"/>
      <c r="AJ63" s="923"/>
      <c r="AK63" s="924"/>
      <c r="AL63" s="919"/>
      <c r="AM63" s="919"/>
      <c r="AN63" s="919"/>
      <c r="AO63" s="919"/>
      <c r="AP63" s="922">
        <v>2277</v>
      </c>
      <c r="AQ63" s="922"/>
      <c r="AR63" s="922"/>
      <c r="AS63" s="922"/>
      <c r="AT63" s="922"/>
      <c r="AU63" s="922">
        <v>1960</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388</v>
      </c>
      <c r="R66" s="798"/>
      <c r="S66" s="798"/>
      <c r="T66" s="798"/>
      <c r="U66" s="799"/>
      <c r="V66" s="797" t="s">
        <v>410</v>
      </c>
      <c r="W66" s="798"/>
      <c r="X66" s="798"/>
      <c r="Y66" s="798"/>
      <c r="Z66" s="799"/>
      <c r="AA66" s="797" t="s">
        <v>411</v>
      </c>
      <c r="AB66" s="798"/>
      <c r="AC66" s="798"/>
      <c r="AD66" s="798"/>
      <c r="AE66" s="799"/>
      <c r="AF66" s="932" t="s">
        <v>412</v>
      </c>
      <c r="AG66" s="893"/>
      <c r="AH66" s="893"/>
      <c r="AI66" s="893"/>
      <c r="AJ66" s="933"/>
      <c r="AK66" s="797" t="s">
        <v>413</v>
      </c>
      <c r="AL66" s="821"/>
      <c r="AM66" s="821"/>
      <c r="AN66" s="821"/>
      <c r="AO66" s="822"/>
      <c r="AP66" s="797" t="s">
        <v>393</v>
      </c>
      <c r="AQ66" s="798"/>
      <c r="AR66" s="798"/>
      <c r="AS66" s="798"/>
      <c r="AT66" s="799"/>
      <c r="AU66" s="797" t="s">
        <v>414</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581</v>
      </c>
      <c r="C68" s="950"/>
      <c r="D68" s="950"/>
      <c r="E68" s="950"/>
      <c r="F68" s="950"/>
      <c r="G68" s="950"/>
      <c r="H68" s="950"/>
      <c r="I68" s="950"/>
      <c r="J68" s="950"/>
      <c r="K68" s="950"/>
      <c r="L68" s="950"/>
      <c r="M68" s="950"/>
      <c r="N68" s="950"/>
      <c r="O68" s="950"/>
      <c r="P68" s="951"/>
      <c r="Q68" s="952">
        <v>3226</v>
      </c>
      <c r="R68" s="946"/>
      <c r="S68" s="946"/>
      <c r="T68" s="946"/>
      <c r="U68" s="946"/>
      <c r="V68" s="946">
        <v>3143</v>
      </c>
      <c r="W68" s="946"/>
      <c r="X68" s="946"/>
      <c r="Y68" s="946"/>
      <c r="Z68" s="946"/>
      <c r="AA68" s="946">
        <v>82</v>
      </c>
      <c r="AB68" s="946"/>
      <c r="AC68" s="946"/>
      <c r="AD68" s="946"/>
      <c r="AE68" s="946"/>
      <c r="AF68" s="946">
        <v>82</v>
      </c>
      <c r="AG68" s="946"/>
      <c r="AH68" s="946"/>
      <c r="AI68" s="946"/>
      <c r="AJ68" s="946"/>
      <c r="AK68" s="946" t="s">
        <v>580</v>
      </c>
      <c r="AL68" s="946"/>
      <c r="AM68" s="946"/>
      <c r="AN68" s="946"/>
      <c r="AO68" s="946"/>
      <c r="AP68" s="946">
        <v>36</v>
      </c>
      <c r="AQ68" s="946"/>
      <c r="AR68" s="946"/>
      <c r="AS68" s="946"/>
      <c r="AT68" s="946"/>
      <c r="AU68" s="946">
        <v>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582</v>
      </c>
      <c r="C69" s="954"/>
      <c r="D69" s="954"/>
      <c r="E69" s="954"/>
      <c r="F69" s="954"/>
      <c r="G69" s="954"/>
      <c r="H69" s="954"/>
      <c r="I69" s="954"/>
      <c r="J69" s="954"/>
      <c r="K69" s="954"/>
      <c r="L69" s="954"/>
      <c r="M69" s="954"/>
      <c r="N69" s="954"/>
      <c r="O69" s="954"/>
      <c r="P69" s="955"/>
      <c r="Q69" s="956">
        <v>698</v>
      </c>
      <c r="R69" s="911"/>
      <c r="S69" s="911"/>
      <c r="T69" s="911"/>
      <c r="U69" s="911"/>
      <c r="V69" s="911">
        <v>628</v>
      </c>
      <c r="W69" s="911"/>
      <c r="X69" s="911"/>
      <c r="Y69" s="911"/>
      <c r="Z69" s="911"/>
      <c r="AA69" s="911">
        <v>70</v>
      </c>
      <c r="AB69" s="911"/>
      <c r="AC69" s="911"/>
      <c r="AD69" s="911"/>
      <c r="AE69" s="911"/>
      <c r="AF69" s="911">
        <v>70</v>
      </c>
      <c r="AG69" s="911"/>
      <c r="AH69" s="911"/>
      <c r="AI69" s="911"/>
      <c r="AJ69" s="911"/>
      <c r="AK69" s="911">
        <v>5</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591</v>
      </c>
      <c r="C70" s="954"/>
      <c r="D70" s="954"/>
      <c r="E70" s="954"/>
      <c r="F70" s="954"/>
      <c r="G70" s="954"/>
      <c r="H70" s="954"/>
      <c r="I70" s="954"/>
      <c r="J70" s="954"/>
      <c r="K70" s="954"/>
      <c r="L70" s="954"/>
      <c r="M70" s="954"/>
      <c r="N70" s="954"/>
      <c r="O70" s="954"/>
      <c r="P70" s="955"/>
      <c r="Q70" s="956">
        <v>4</v>
      </c>
      <c r="R70" s="911"/>
      <c r="S70" s="911"/>
      <c r="T70" s="911"/>
      <c r="U70" s="911"/>
      <c r="V70" s="911">
        <v>3</v>
      </c>
      <c r="W70" s="911"/>
      <c r="X70" s="911"/>
      <c r="Y70" s="911"/>
      <c r="Z70" s="911"/>
      <c r="AA70" s="911">
        <v>1</v>
      </c>
      <c r="AB70" s="911"/>
      <c r="AC70" s="911"/>
      <c r="AD70" s="911"/>
      <c r="AE70" s="911"/>
      <c r="AF70" s="911">
        <v>1</v>
      </c>
      <c r="AG70" s="911"/>
      <c r="AH70" s="911"/>
      <c r="AI70" s="911"/>
      <c r="AJ70" s="911"/>
      <c r="AK70" s="911" t="s">
        <v>580</v>
      </c>
      <c r="AL70" s="911"/>
      <c r="AM70" s="911"/>
      <c r="AN70" s="911"/>
      <c r="AO70" s="911"/>
      <c r="AP70" s="911" t="s">
        <v>580</v>
      </c>
      <c r="AQ70" s="911"/>
      <c r="AR70" s="911"/>
      <c r="AS70" s="911"/>
      <c r="AT70" s="911"/>
      <c r="AU70" s="911" t="s">
        <v>580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583</v>
      </c>
      <c r="C71" s="954"/>
      <c r="D71" s="954"/>
      <c r="E71" s="954"/>
      <c r="F71" s="954"/>
      <c r="G71" s="954"/>
      <c r="H71" s="954"/>
      <c r="I71" s="954"/>
      <c r="J71" s="954"/>
      <c r="K71" s="954"/>
      <c r="L71" s="954"/>
      <c r="M71" s="954"/>
      <c r="N71" s="954"/>
      <c r="O71" s="954"/>
      <c r="P71" s="955"/>
      <c r="Q71" s="956">
        <v>217</v>
      </c>
      <c r="R71" s="911"/>
      <c r="S71" s="911"/>
      <c r="T71" s="911"/>
      <c r="U71" s="911"/>
      <c r="V71" s="911">
        <v>198</v>
      </c>
      <c r="W71" s="911"/>
      <c r="X71" s="911"/>
      <c r="Y71" s="911"/>
      <c r="Z71" s="911"/>
      <c r="AA71" s="911">
        <v>19</v>
      </c>
      <c r="AB71" s="911"/>
      <c r="AC71" s="911"/>
      <c r="AD71" s="911"/>
      <c r="AE71" s="911"/>
      <c r="AF71" s="911">
        <v>19</v>
      </c>
      <c r="AG71" s="911"/>
      <c r="AH71" s="911"/>
      <c r="AI71" s="911"/>
      <c r="AJ71" s="911"/>
      <c r="AK71" s="911" t="s">
        <v>593</v>
      </c>
      <c r="AL71" s="911"/>
      <c r="AM71" s="911"/>
      <c r="AN71" s="911"/>
      <c r="AO71" s="911"/>
      <c r="AP71" s="911" t="s">
        <v>580</v>
      </c>
      <c r="AQ71" s="911"/>
      <c r="AR71" s="911"/>
      <c r="AS71" s="911"/>
      <c r="AT71" s="911"/>
      <c r="AU71" s="911" t="s">
        <v>580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584</v>
      </c>
      <c r="C72" s="954"/>
      <c r="D72" s="954"/>
      <c r="E72" s="954"/>
      <c r="F72" s="954"/>
      <c r="G72" s="954"/>
      <c r="H72" s="954"/>
      <c r="I72" s="954"/>
      <c r="J72" s="954"/>
      <c r="K72" s="954"/>
      <c r="L72" s="954"/>
      <c r="M72" s="954"/>
      <c r="N72" s="954"/>
      <c r="O72" s="954"/>
      <c r="P72" s="955"/>
      <c r="Q72" s="956">
        <v>269</v>
      </c>
      <c r="R72" s="911"/>
      <c r="S72" s="911"/>
      <c r="T72" s="911"/>
      <c r="U72" s="911"/>
      <c r="V72" s="911">
        <v>178</v>
      </c>
      <c r="W72" s="911"/>
      <c r="X72" s="911"/>
      <c r="Y72" s="911"/>
      <c r="Z72" s="911"/>
      <c r="AA72" s="911">
        <v>90</v>
      </c>
      <c r="AB72" s="911"/>
      <c r="AC72" s="911"/>
      <c r="AD72" s="911"/>
      <c r="AE72" s="911"/>
      <c r="AF72" s="911">
        <v>90</v>
      </c>
      <c r="AG72" s="911"/>
      <c r="AH72" s="911"/>
      <c r="AI72" s="911"/>
      <c r="AJ72" s="911"/>
      <c r="AK72" s="911">
        <v>73</v>
      </c>
      <c r="AL72" s="911"/>
      <c r="AM72" s="911"/>
      <c r="AN72" s="911"/>
      <c r="AO72" s="911"/>
      <c r="AP72" s="911" t="s">
        <v>580</v>
      </c>
      <c r="AQ72" s="911"/>
      <c r="AR72" s="911"/>
      <c r="AS72" s="911"/>
      <c r="AT72" s="911"/>
      <c r="AU72" s="911" t="s">
        <v>580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585</v>
      </c>
      <c r="C73" s="954"/>
      <c r="D73" s="954"/>
      <c r="E73" s="954"/>
      <c r="F73" s="954"/>
      <c r="G73" s="954"/>
      <c r="H73" s="954"/>
      <c r="I73" s="954"/>
      <c r="J73" s="954"/>
      <c r="K73" s="954"/>
      <c r="L73" s="954"/>
      <c r="M73" s="954"/>
      <c r="N73" s="954"/>
      <c r="O73" s="954"/>
      <c r="P73" s="955"/>
      <c r="Q73" s="956">
        <v>74</v>
      </c>
      <c r="R73" s="911"/>
      <c r="S73" s="911"/>
      <c r="T73" s="911"/>
      <c r="U73" s="911"/>
      <c r="V73" s="911">
        <v>74</v>
      </c>
      <c r="W73" s="911"/>
      <c r="X73" s="911"/>
      <c r="Y73" s="911"/>
      <c r="Z73" s="911"/>
      <c r="AA73" s="911" t="s">
        <v>580</v>
      </c>
      <c r="AB73" s="911"/>
      <c r="AC73" s="911"/>
      <c r="AD73" s="911"/>
      <c r="AE73" s="911"/>
      <c r="AF73" s="911" t="s">
        <v>580</v>
      </c>
      <c r="AG73" s="911"/>
      <c r="AH73" s="911"/>
      <c r="AI73" s="911"/>
      <c r="AJ73" s="911"/>
      <c r="AK73" s="911" t="s">
        <v>580</v>
      </c>
      <c r="AL73" s="911"/>
      <c r="AM73" s="911"/>
      <c r="AN73" s="911"/>
      <c r="AO73" s="911"/>
      <c r="AP73" s="911" t="s">
        <v>580</v>
      </c>
      <c r="AQ73" s="911"/>
      <c r="AR73" s="911"/>
      <c r="AS73" s="911"/>
      <c r="AT73" s="911"/>
      <c r="AU73" s="911" t="s">
        <v>580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586</v>
      </c>
      <c r="C74" s="954"/>
      <c r="D74" s="954"/>
      <c r="E74" s="954"/>
      <c r="F74" s="954"/>
      <c r="G74" s="954"/>
      <c r="H74" s="954"/>
      <c r="I74" s="954"/>
      <c r="J74" s="954"/>
      <c r="K74" s="954"/>
      <c r="L74" s="954"/>
      <c r="M74" s="954"/>
      <c r="N74" s="954"/>
      <c r="O74" s="954"/>
      <c r="P74" s="955"/>
      <c r="Q74" s="959">
        <v>8778</v>
      </c>
      <c r="R74" s="960"/>
      <c r="S74" s="960"/>
      <c r="T74" s="960"/>
      <c r="U74" s="910"/>
      <c r="V74" s="961">
        <v>8501</v>
      </c>
      <c r="W74" s="960"/>
      <c r="X74" s="960"/>
      <c r="Y74" s="960"/>
      <c r="Z74" s="910"/>
      <c r="AA74" s="961">
        <v>276</v>
      </c>
      <c r="AB74" s="960"/>
      <c r="AC74" s="960"/>
      <c r="AD74" s="960"/>
      <c r="AE74" s="910"/>
      <c r="AF74" s="961">
        <v>276</v>
      </c>
      <c r="AG74" s="960"/>
      <c r="AH74" s="960"/>
      <c r="AI74" s="960"/>
      <c r="AJ74" s="910"/>
      <c r="AK74" s="961">
        <v>373</v>
      </c>
      <c r="AL74" s="960"/>
      <c r="AM74" s="960"/>
      <c r="AN74" s="960"/>
      <c r="AO74" s="910"/>
      <c r="AP74" s="961" t="s">
        <v>580</v>
      </c>
      <c r="AQ74" s="960"/>
      <c r="AR74" s="960"/>
      <c r="AS74" s="960"/>
      <c r="AT74" s="910"/>
      <c r="AU74" s="961" t="s">
        <v>580</v>
      </c>
      <c r="AV74" s="960"/>
      <c r="AW74" s="960"/>
      <c r="AX74" s="960"/>
      <c r="AY74" s="910"/>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587</v>
      </c>
      <c r="C75" s="954"/>
      <c r="D75" s="954"/>
      <c r="E75" s="954"/>
      <c r="F75" s="954"/>
      <c r="G75" s="954"/>
      <c r="H75" s="954"/>
      <c r="I75" s="954"/>
      <c r="J75" s="954"/>
      <c r="K75" s="954"/>
      <c r="L75" s="954"/>
      <c r="M75" s="954"/>
      <c r="N75" s="954"/>
      <c r="O75" s="954"/>
      <c r="P75" s="955"/>
      <c r="Q75" s="959">
        <v>116</v>
      </c>
      <c r="R75" s="960"/>
      <c r="S75" s="960"/>
      <c r="T75" s="960"/>
      <c r="U75" s="910"/>
      <c r="V75" s="961">
        <v>93</v>
      </c>
      <c r="W75" s="960"/>
      <c r="X75" s="960"/>
      <c r="Y75" s="960"/>
      <c r="Z75" s="910"/>
      <c r="AA75" s="961">
        <v>23</v>
      </c>
      <c r="AB75" s="960"/>
      <c r="AC75" s="960"/>
      <c r="AD75" s="960"/>
      <c r="AE75" s="910"/>
      <c r="AF75" s="961">
        <v>23</v>
      </c>
      <c r="AG75" s="960"/>
      <c r="AH75" s="960"/>
      <c r="AI75" s="960"/>
      <c r="AJ75" s="910"/>
      <c r="AK75" s="961">
        <v>12</v>
      </c>
      <c r="AL75" s="960"/>
      <c r="AM75" s="960"/>
      <c r="AN75" s="960"/>
      <c r="AO75" s="910"/>
      <c r="AP75" s="961" t="s">
        <v>580</v>
      </c>
      <c r="AQ75" s="960"/>
      <c r="AR75" s="960"/>
      <c r="AS75" s="960"/>
      <c r="AT75" s="910"/>
      <c r="AU75" s="961" t="s">
        <v>580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588</v>
      </c>
      <c r="C76" s="954"/>
      <c r="D76" s="954"/>
      <c r="E76" s="954"/>
      <c r="F76" s="954"/>
      <c r="G76" s="954"/>
      <c r="H76" s="954"/>
      <c r="I76" s="954"/>
      <c r="J76" s="954"/>
      <c r="K76" s="954"/>
      <c r="L76" s="954"/>
      <c r="M76" s="954"/>
      <c r="N76" s="954"/>
      <c r="O76" s="954"/>
      <c r="P76" s="955"/>
      <c r="Q76" s="959">
        <v>265</v>
      </c>
      <c r="R76" s="960"/>
      <c r="S76" s="960"/>
      <c r="T76" s="960"/>
      <c r="U76" s="910"/>
      <c r="V76" s="961">
        <v>248</v>
      </c>
      <c r="W76" s="960"/>
      <c r="X76" s="960"/>
      <c r="Y76" s="960"/>
      <c r="Z76" s="910"/>
      <c r="AA76" s="961">
        <v>17</v>
      </c>
      <c r="AB76" s="960"/>
      <c r="AC76" s="960"/>
      <c r="AD76" s="960"/>
      <c r="AE76" s="910"/>
      <c r="AF76" s="961">
        <v>17</v>
      </c>
      <c r="AG76" s="960"/>
      <c r="AH76" s="960"/>
      <c r="AI76" s="960"/>
      <c r="AJ76" s="910"/>
      <c r="AK76" s="961">
        <v>151</v>
      </c>
      <c r="AL76" s="960"/>
      <c r="AM76" s="960"/>
      <c r="AN76" s="960"/>
      <c r="AO76" s="910"/>
      <c r="AP76" s="961" t="s">
        <v>580</v>
      </c>
      <c r="AQ76" s="960"/>
      <c r="AR76" s="960"/>
      <c r="AS76" s="960"/>
      <c r="AT76" s="910"/>
      <c r="AU76" s="961" t="s">
        <v>580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589</v>
      </c>
      <c r="C77" s="954"/>
      <c r="D77" s="954"/>
      <c r="E77" s="954"/>
      <c r="F77" s="954"/>
      <c r="G77" s="954"/>
      <c r="H77" s="954"/>
      <c r="I77" s="954"/>
      <c r="J77" s="954"/>
      <c r="K77" s="954"/>
      <c r="L77" s="954"/>
      <c r="M77" s="954"/>
      <c r="N77" s="954"/>
      <c r="O77" s="954"/>
      <c r="P77" s="955"/>
      <c r="Q77" s="956">
        <v>545</v>
      </c>
      <c r="R77" s="911"/>
      <c r="S77" s="911"/>
      <c r="T77" s="911"/>
      <c r="U77" s="911"/>
      <c r="V77" s="911">
        <v>409</v>
      </c>
      <c r="W77" s="911"/>
      <c r="X77" s="911"/>
      <c r="Y77" s="911"/>
      <c r="Z77" s="911"/>
      <c r="AA77" s="911">
        <v>136</v>
      </c>
      <c r="AB77" s="911"/>
      <c r="AC77" s="911"/>
      <c r="AD77" s="911"/>
      <c r="AE77" s="911"/>
      <c r="AF77" s="911">
        <v>136</v>
      </c>
      <c r="AG77" s="911"/>
      <c r="AH77" s="911"/>
      <c r="AI77" s="911"/>
      <c r="AJ77" s="911"/>
      <c r="AK77" s="911" t="s">
        <v>580</v>
      </c>
      <c r="AL77" s="911"/>
      <c r="AM77" s="911"/>
      <c r="AN77" s="911"/>
      <c r="AO77" s="911"/>
      <c r="AP77" s="962" t="s">
        <v>580</v>
      </c>
      <c r="AQ77" s="960"/>
      <c r="AR77" s="960"/>
      <c r="AS77" s="960"/>
      <c r="AT77" s="910"/>
      <c r="AU77" s="961" t="s">
        <v>580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592</v>
      </c>
      <c r="C78" s="954"/>
      <c r="D78" s="954"/>
      <c r="E78" s="954"/>
      <c r="F78" s="954"/>
      <c r="G78" s="954"/>
      <c r="H78" s="954"/>
      <c r="I78" s="954"/>
      <c r="J78" s="954"/>
      <c r="K78" s="954"/>
      <c r="L78" s="954"/>
      <c r="M78" s="954"/>
      <c r="N78" s="954"/>
      <c r="O78" s="954"/>
      <c r="P78" s="955"/>
      <c r="Q78" s="956">
        <v>152075</v>
      </c>
      <c r="R78" s="911"/>
      <c r="S78" s="911"/>
      <c r="T78" s="911"/>
      <c r="U78" s="911"/>
      <c r="V78" s="911">
        <v>147885</v>
      </c>
      <c r="W78" s="911"/>
      <c r="X78" s="911"/>
      <c r="Y78" s="911"/>
      <c r="Z78" s="911"/>
      <c r="AA78" s="911">
        <v>4190</v>
      </c>
      <c r="AB78" s="911"/>
      <c r="AC78" s="911"/>
      <c r="AD78" s="911"/>
      <c r="AE78" s="911"/>
      <c r="AF78" s="911">
        <v>4190</v>
      </c>
      <c r="AG78" s="911"/>
      <c r="AH78" s="911"/>
      <c r="AI78" s="911"/>
      <c r="AJ78" s="911"/>
      <c r="AK78" s="911">
        <v>1425</v>
      </c>
      <c r="AL78" s="911"/>
      <c r="AM78" s="911"/>
      <c r="AN78" s="911"/>
      <c r="AO78" s="911"/>
      <c r="AP78" s="911" t="s">
        <v>580</v>
      </c>
      <c r="AQ78" s="911"/>
      <c r="AR78" s="911"/>
      <c r="AS78" s="911"/>
      <c r="AT78" s="911"/>
      <c r="AU78" s="911" t="s">
        <v>580</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590</v>
      </c>
      <c r="C79" s="954"/>
      <c r="D79" s="954"/>
      <c r="E79" s="954"/>
      <c r="F79" s="954"/>
      <c r="G79" s="954"/>
      <c r="H79" s="954"/>
      <c r="I79" s="954"/>
      <c r="J79" s="954"/>
      <c r="K79" s="954"/>
      <c r="L79" s="954"/>
      <c r="M79" s="954"/>
      <c r="N79" s="954"/>
      <c r="O79" s="954"/>
      <c r="P79" s="955"/>
      <c r="Q79" s="956">
        <v>729</v>
      </c>
      <c r="R79" s="911"/>
      <c r="S79" s="911"/>
      <c r="T79" s="911"/>
      <c r="U79" s="911"/>
      <c r="V79" s="911">
        <v>719</v>
      </c>
      <c r="W79" s="911"/>
      <c r="X79" s="911"/>
      <c r="Y79" s="911"/>
      <c r="Z79" s="911"/>
      <c r="AA79" s="911">
        <v>10</v>
      </c>
      <c r="AB79" s="911"/>
      <c r="AC79" s="911"/>
      <c r="AD79" s="911"/>
      <c r="AE79" s="911"/>
      <c r="AF79" s="911">
        <v>10</v>
      </c>
      <c r="AG79" s="911"/>
      <c r="AH79" s="911"/>
      <c r="AI79" s="911"/>
      <c r="AJ79" s="911"/>
      <c r="AK79" s="911" t="s">
        <v>580</v>
      </c>
      <c r="AL79" s="911"/>
      <c r="AM79" s="911"/>
      <c r="AN79" s="911"/>
      <c r="AO79" s="911"/>
      <c r="AP79" s="911" t="s">
        <v>580</v>
      </c>
      <c r="AQ79" s="911"/>
      <c r="AR79" s="911"/>
      <c r="AS79" s="911"/>
      <c r="AT79" s="911"/>
      <c r="AU79" s="911" t="s">
        <v>580</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hidden="1"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hidden="1"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hidden="1"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hidden="1"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hidden="1"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4914</v>
      </c>
      <c r="AG88" s="922"/>
      <c r="AH88" s="922"/>
      <c r="AI88" s="922"/>
      <c r="AJ88" s="922"/>
      <c r="AK88" s="919"/>
      <c r="AL88" s="919"/>
      <c r="AM88" s="919"/>
      <c r="AN88" s="919"/>
      <c r="AO88" s="919"/>
      <c r="AP88" s="922">
        <v>36</v>
      </c>
      <c r="AQ88" s="922"/>
      <c r="AR88" s="922"/>
      <c r="AS88" s="922"/>
      <c r="AT88" s="922"/>
      <c r="AU88" s="922">
        <v>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416</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100</v>
      </c>
      <c r="CS102" s="930"/>
      <c r="CT102" s="930"/>
      <c r="CU102" s="930"/>
      <c r="CV102" s="974"/>
      <c r="CW102" s="973">
        <v>60</v>
      </c>
      <c r="CX102" s="930"/>
      <c r="CY102" s="930"/>
      <c r="CZ102" s="930"/>
      <c r="DA102" s="974"/>
      <c r="DB102" s="973" t="s">
        <v>593</v>
      </c>
      <c r="DC102" s="930"/>
      <c r="DD102" s="930"/>
      <c r="DE102" s="930"/>
      <c r="DF102" s="974"/>
      <c r="DG102" s="973" t="s">
        <v>593</v>
      </c>
      <c r="DH102" s="930"/>
      <c r="DI102" s="930"/>
      <c r="DJ102" s="930"/>
      <c r="DK102" s="974"/>
      <c r="DL102" s="973">
        <v>145</v>
      </c>
      <c r="DM102" s="930"/>
      <c r="DN102" s="930"/>
      <c r="DO102" s="930"/>
      <c r="DP102" s="974"/>
      <c r="DQ102" s="973">
        <v>131</v>
      </c>
      <c r="DR102" s="930"/>
      <c r="DS102" s="930"/>
      <c r="DT102" s="930"/>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417</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418</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421</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422</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423</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424</v>
      </c>
      <c r="AB109" s="976"/>
      <c r="AC109" s="976"/>
      <c r="AD109" s="976"/>
      <c r="AE109" s="977"/>
      <c r="AF109" s="975" t="s">
        <v>303</v>
      </c>
      <c r="AG109" s="976"/>
      <c r="AH109" s="976"/>
      <c r="AI109" s="976"/>
      <c r="AJ109" s="977"/>
      <c r="AK109" s="975" t="s">
        <v>302</v>
      </c>
      <c r="AL109" s="976"/>
      <c r="AM109" s="976"/>
      <c r="AN109" s="976"/>
      <c r="AO109" s="977"/>
      <c r="AP109" s="975" t="s">
        <v>425</v>
      </c>
      <c r="AQ109" s="976"/>
      <c r="AR109" s="976"/>
      <c r="AS109" s="976"/>
      <c r="AT109" s="978"/>
      <c r="AU109" s="995" t="s">
        <v>423</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424</v>
      </c>
      <c r="BR109" s="976"/>
      <c r="BS109" s="976"/>
      <c r="BT109" s="976"/>
      <c r="BU109" s="977"/>
      <c r="BV109" s="975" t="s">
        <v>303</v>
      </c>
      <c r="BW109" s="976"/>
      <c r="BX109" s="976"/>
      <c r="BY109" s="976"/>
      <c r="BZ109" s="977"/>
      <c r="CA109" s="975" t="s">
        <v>302</v>
      </c>
      <c r="CB109" s="976"/>
      <c r="CC109" s="976"/>
      <c r="CD109" s="976"/>
      <c r="CE109" s="977"/>
      <c r="CF109" s="996" t="s">
        <v>425</v>
      </c>
      <c r="CG109" s="996"/>
      <c r="CH109" s="996"/>
      <c r="CI109" s="996"/>
      <c r="CJ109" s="996"/>
      <c r="CK109" s="975" t="s">
        <v>426</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424</v>
      </c>
      <c r="DH109" s="976"/>
      <c r="DI109" s="976"/>
      <c r="DJ109" s="976"/>
      <c r="DK109" s="977"/>
      <c r="DL109" s="975" t="s">
        <v>303</v>
      </c>
      <c r="DM109" s="976"/>
      <c r="DN109" s="976"/>
      <c r="DO109" s="976"/>
      <c r="DP109" s="977"/>
      <c r="DQ109" s="975" t="s">
        <v>302</v>
      </c>
      <c r="DR109" s="976"/>
      <c r="DS109" s="976"/>
      <c r="DT109" s="976"/>
      <c r="DU109" s="977"/>
      <c r="DV109" s="975" t="s">
        <v>425</v>
      </c>
      <c r="DW109" s="976"/>
      <c r="DX109" s="976"/>
      <c r="DY109" s="976"/>
      <c r="DZ109" s="978"/>
    </row>
    <row r="110" spans="1:131" s="246" customFormat="1" ht="26.25" customHeight="1" x14ac:dyDescent="0.15">
      <c r="A110" s="979" t="s">
        <v>427</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283651</v>
      </c>
      <c r="AB110" s="983"/>
      <c r="AC110" s="983"/>
      <c r="AD110" s="983"/>
      <c r="AE110" s="984"/>
      <c r="AF110" s="985">
        <v>313065</v>
      </c>
      <c r="AG110" s="983"/>
      <c r="AH110" s="983"/>
      <c r="AI110" s="983"/>
      <c r="AJ110" s="984"/>
      <c r="AK110" s="985">
        <v>316235</v>
      </c>
      <c r="AL110" s="983"/>
      <c r="AM110" s="983"/>
      <c r="AN110" s="983"/>
      <c r="AO110" s="984"/>
      <c r="AP110" s="986">
        <v>17.600000000000001</v>
      </c>
      <c r="AQ110" s="987"/>
      <c r="AR110" s="987"/>
      <c r="AS110" s="987"/>
      <c r="AT110" s="988"/>
      <c r="AU110" s="989" t="s">
        <v>73</v>
      </c>
      <c r="AV110" s="990"/>
      <c r="AW110" s="990"/>
      <c r="AX110" s="990"/>
      <c r="AY110" s="990"/>
      <c r="AZ110" s="1031" t="s">
        <v>428</v>
      </c>
      <c r="BA110" s="980"/>
      <c r="BB110" s="980"/>
      <c r="BC110" s="980"/>
      <c r="BD110" s="980"/>
      <c r="BE110" s="980"/>
      <c r="BF110" s="980"/>
      <c r="BG110" s="980"/>
      <c r="BH110" s="980"/>
      <c r="BI110" s="980"/>
      <c r="BJ110" s="980"/>
      <c r="BK110" s="980"/>
      <c r="BL110" s="980"/>
      <c r="BM110" s="980"/>
      <c r="BN110" s="980"/>
      <c r="BO110" s="980"/>
      <c r="BP110" s="981"/>
      <c r="BQ110" s="1017">
        <v>3168399</v>
      </c>
      <c r="BR110" s="1018"/>
      <c r="BS110" s="1018"/>
      <c r="BT110" s="1018"/>
      <c r="BU110" s="1018"/>
      <c r="BV110" s="1018">
        <v>3133416</v>
      </c>
      <c r="BW110" s="1018"/>
      <c r="BX110" s="1018"/>
      <c r="BY110" s="1018"/>
      <c r="BZ110" s="1018"/>
      <c r="CA110" s="1018">
        <v>3078468</v>
      </c>
      <c r="CB110" s="1018"/>
      <c r="CC110" s="1018"/>
      <c r="CD110" s="1018"/>
      <c r="CE110" s="1018"/>
      <c r="CF110" s="1032">
        <v>171.6</v>
      </c>
      <c r="CG110" s="1033"/>
      <c r="CH110" s="1033"/>
      <c r="CI110" s="1033"/>
      <c r="CJ110" s="1033"/>
      <c r="CK110" s="1034" t="s">
        <v>429</v>
      </c>
      <c r="CL110" s="1035"/>
      <c r="CM110" s="1014" t="s">
        <v>430</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431</v>
      </c>
      <c r="DH110" s="1018"/>
      <c r="DI110" s="1018"/>
      <c r="DJ110" s="1018"/>
      <c r="DK110" s="1018"/>
      <c r="DL110" s="1018" t="s">
        <v>431</v>
      </c>
      <c r="DM110" s="1018"/>
      <c r="DN110" s="1018"/>
      <c r="DO110" s="1018"/>
      <c r="DP110" s="1018"/>
      <c r="DQ110" s="1018" t="s">
        <v>128</v>
      </c>
      <c r="DR110" s="1018"/>
      <c r="DS110" s="1018"/>
      <c r="DT110" s="1018"/>
      <c r="DU110" s="1018"/>
      <c r="DV110" s="1019" t="s">
        <v>432</v>
      </c>
      <c r="DW110" s="1019"/>
      <c r="DX110" s="1019"/>
      <c r="DY110" s="1019"/>
      <c r="DZ110" s="1020"/>
    </row>
    <row r="111" spans="1:131" s="246" customFormat="1" ht="26.25" customHeight="1" x14ac:dyDescent="0.15">
      <c r="A111" s="1021" t="s">
        <v>433</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128</v>
      </c>
      <c r="AB111" s="1025"/>
      <c r="AC111" s="1025"/>
      <c r="AD111" s="1025"/>
      <c r="AE111" s="1026"/>
      <c r="AF111" s="1027" t="s">
        <v>434</v>
      </c>
      <c r="AG111" s="1025"/>
      <c r="AH111" s="1025"/>
      <c r="AI111" s="1025"/>
      <c r="AJ111" s="1026"/>
      <c r="AK111" s="1027" t="s">
        <v>128</v>
      </c>
      <c r="AL111" s="1025"/>
      <c r="AM111" s="1025"/>
      <c r="AN111" s="1025"/>
      <c r="AO111" s="1026"/>
      <c r="AP111" s="1028" t="s">
        <v>128</v>
      </c>
      <c r="AQ111" s="1029"/>
      <c r="AR111" s="1029"/>
      <c r="AS111" s="1029"/>
      <c r="AT111" s="1030"/>
      <c r="AU111" s="991"/>
      <c r="AV111" s="992"/>
      <c r="AW111" s="992"/>
      <c r="AX111" s="992"/>
      <c r="AY111" s="992"/>
      <c r="AZ111" s="1040" t="s">
        <v>435</v>
      </c>
      <c r="BA111" s="1041"/>
      <c r="BB111" s="1041"/>
      <c r="BC111" s="1041"/>
      <c r="BD111" s="1041"/>
      <c r="BE111" s="1041"/>
      <c r="BF111" s="1041"/>
      <c r="BG111" s="1041"/>
      <c r="BH111" s="1041"/>
      <c r="BI111" s="1041"/>
      <c r="BJ111" s="1041"/>
      <c r="BK111" s="1041"/>
      <c r="BL111" s="1041"/>
      <c r="BM111" s="1041"/>
      <c r="BN111" s="1041"/>
      <c r="BO111" s="1041"/>
      <c r="BP111" s="1042"/>
      <c r="BQ111" s="1010">
        <v>86000</v>
      </c>
      <c r="BR111" s="1011"/>
      <c r="BS111" s="1011"/>
      <c r="BT111" s="1011"/>
      <c r="BU111" s="1011"/>
      <c r="BV111" s="1011">
        <v>42000</v>
      </c>
      <c r="BW111" s="1011"/>
      <c r="BX111" s="1011"/>
      <c r="BY111" s="1011"/>
      <c r="BZ111" s="1011"/>
      <c r="CA111" s="1011" t="s">
        <v>436</v>
      </c>
      <c r="CB111" s="1011"/>
      <c r="CC111" s="1011"/>
      <c r="CD111" s="1011"/>
      <c r="CE111" s="1011"/>
      <c r="CF111" s="1005" t="s">
        <v>128</v>
      </c>
      <c r="CG111" s="1006"/>
      <c r="CH111" s="1006"/>
      <c r="CI111" s="1006"/>
      <c r="CJ111" s="1006"/>
      <c r="CK111" s="1036"/>
      <c r="CL111" s="1037"/>
      <c r="CM111" s="1007" t="s">
        <v>437</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128</v>
      </c>
      <c r="DH111" s="1011"/>
      <c r="DI111" s="1011"/>
      <c r="DJ111" s="1011"/>
      <c r="DK111" s="1011"/>
      <c r="DL111" s="1011" t="s">
        <v>438</v>
      </c>
      <c r="DM111" s="1011"/>
      <c r="DN111" s="1011"/>
      <c r="DO111" s="1011"/>
      <c r="DP111" s="1011"/>
      <c r="DQ111" s="1011" t="s">
        <v>434</v>
      </c>
      <c r="DR111" s="1011"/>
      <c r="DS111" s="1011"/>
      <c r="DT111" s="1011"/>
      <c r="DU111" s="1011"/>
      <c r="DV111" s="1012" t="s">
        <v>128</v>
      </c>
      <c r="DW111" s="1012"/>
      <c r="DX111" s="1012"/>
      <c r="DY111" s="1012"/>
      <c r="DZ111" s="1013"/>
    </row>
    <row r="112" spans="1:131" s="246" customFormat="1" ht="26.25" customHeight="1" x14ac:dyDescent="0.15">
      <c r="A112" s="1043" t="s">
        <v>439</v>
      </c>
      <c r="B112" s="1044"/>
      <c r="C112" s="1041" t="s">
        <v>440</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438</v>
      </c>
      <c r="AB112" s="1050"/>
      <c r="AC112" s="1050"/>
      <c r="AD112" s="1050"/>
      <c r="AE112" s="1051"/>
      <c r="AF112" s="1052" t="s">
        <v>431</v>
      </c>
      <c r="AG112" s="1050"/>
      <c r="AH112" s="1050"/>
      <c r="AI112" s="1050"/>
      <c r="AJ112" s="1051"/>
      <c r="AK112" s="1052" t="s">
        <v>438</v>
      </c>
      <c r="AL112" s="1050"/>
      <c r="AM112" s="1050"/>
      <c r="AN112" s="1050"/>
      <c r="AO112" s="1051"/>
      <c r="AP112" s="1053" t="s">
        <v>434</v>
      </c>
      <c r="AQ112" s="1054"/>
      <c r="AR112" s="1054"/>
      <c r="AS112" s="1054"/>
      <c r="AT112" s="1055"/>
      <c r="AU112" s="991"/>
      <c r="AV112" s="992"/>
      <c r="AW112" s="992"/>
      <c r="AX112" s="992"/>
      <c r="AY112" s="992"/>
      <c r="AZ112" s="1040" t="s">
        <v>441</v>
      </c>
      <c r="BA112" s="1041"/>
      <c r="BB112" s="1041"/>
      <c r="BC112" s="1041"/>
      <c r="BD112" s="1041"/>
      <c r="BE112" s="1041"/>
      <c r="BF112" s="1041"/>
      <c r="BG112" s="1041"/>
      <c r="BH112" s="1041"/>
      <c r="BI112" s="1041"/>
      <c r="BJ112" s="1041"/>
      <c r="BK112" s="1041"/>
      <c r="BL112" s="1041"/>
      <c r="BM112" s="1041"/>
      <c r="BN112" s="1041"/>
      <c r="BO112" s="1041"/>
      <c r="BP112" s="1042"/>
      <c r="BQ112" s="1010">
        <v>1926485</v>
      </c>
      <c r="BR112" s="1011"/>
      <c r="BS112" s="1011"/>
      <c r="BT112" s="1011"/>
      <c r="BU112" s="1011"/>
      <c r="BV112" s="1011">
        <v>1895127</v>
      </c>
      <c r="BW112" s="1011"/>
      <c r="BX112" s="1011"/>
      <c r="BY112" s="1011"/>
      <c r="BZ112" s="1011"/>
      <c r="CA112" s="1011">
        <v>1959929</v>
      </c>
      <c r="CB112" s="1011"/>
      <c r="CC112" s="1011"/>
      <c r="CD112" s="1011"/>
      <c r="CE112" s="1011"/>
      <c r="CF112" s="1005">
        <v>109.2</v>
      </c>
      <c r="CG112" s="1006"/>
      <c r="CH112" s="1006"/>
      <c r="CI112" s="1006"/>
      <c r="CJ112" s="1006"/>
      <c r="CK112" s="1036"/>
      <c r="CL112" s="1037"/>
      <c r="CM112" s="1007" t="s">
        <v>442</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436</v>
      </c>
      <c r="DH112" s="1011"/>
      <c r="DI112" s="1011"/>
      <c r="DJ112" s="1011"/>
      <c r="DK112" s="1011"/>
      <c r="DL112" s="1011" t="s">
        <v>434</v>
      </c>
      <c r="DM112" s="1011"/>
      <c r="DN112" s="1011"/>
      <c r="DO112" s="1011"/>
      <c r="DP112" s="1011"/>
      <c r="DQ112" s="1011" t="s">
        <v>434</v>
      </c>
      <c r="DR112" s="1011"/>
      <c r="DS112" s="1011"/>
      <c r="DT112" s="1011"/>
      <c r="DU112" s="1011"/>
      <c r="DV112" s="1012" t="s">
        <v>128</v>
      </c>
      <c r="DW112" s="1012"/>
      <c r="DX112" s="1012"/>
      <c r="DY112" s="1012"/>
      <c r="DZ112" s="1013"/>
    </row>
    <row r="113" spans="1:130" s="246" customFormat="1" ht="26.25" customHeight="1" x14ac:dyDescent="0.15">
      <c r="A113" s="1045"/>
      <c r="B113" s="1046"/>
      <c r="C113" s="1041" t="s">
        <v>443</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107754</v>
      </c>
      <c r="AB113" s="1025"/>
      <c r="AC113" s="1025"/>
      <c r="AD113" s="1025"/>
      <c r="AE113" s="1026"/>
      <c r="AF113" s="1027">
        <v>125982</v>
      </c>
      <c r="AG113" s="1025"/>
      <c r="AH113" s="1025"/>
      <c r="AI113" s="1025"/>
      <c r="AJ113" s="1026"/>
      <c r="AK113" s="1027">
        <v>148782</v>
      </c>
      <c r="AL113" s="1025"/>
      <c r="AM113" s="1025"/>
      <c r="AN113" s="1025"/>
      <c r="AO113" s="1026"/>
      <c r="AP113" s="1028">
        <v>8.3000000000000007</v>
      </c>
      <c r="AQ113" s="1029"/>
      <c r="AR113" s="1029"/>
      <c r="AS113" s="1029"/>
      <c r="AT113" s="1030"/>
      <c r="AU113" s="991"/>
      <c r="AV113" s="992"/>
      <c r="AW113" s="992"/>
      <c r="AX113" s="992"/>
      <c r="AY113" s="992"/>
      <c r="AZ113" s="1040" t="s">
        <v>444</v>
      </c>
      <c r="BA113" s="1041"/>
      <c r="BB113" s="1041"/>
      <c r="BC113" s="1041"/>
      <c r="BD113" s="1041"/>
      <c r="BE113" s="1041"/>
      <c r="BF113" s="1041"/>
      <c r="BG113" s="1041"/>
      <c r="BH113" s="1041"/>
      <c r="BI113" s="1041"/>
      <c r="BJ113" s="1041"/>
      <c r="BK113" s="1041"/>
      <c r="BL113" s="1041"/>
      <c r="BM113" s="1041"/>
      <c r="BN113" s="1041"/>
      <c r="BO113" s="1041"/>
      <c r="BP113" s="1042"/>
      <c r="BQ113" s="1010">
        <v>6722</v>
      </c>
      <c r="BR113" s="1011"/>
      <c r="BS113" s="1011"/>
      <c r="BT113" s="1011"/>
      <c r="BU113" s="1011"/>
      <c r="BV113" s="1011">
        <v>4581</v>
      </c>
      <c r="BW113" s="1011"/>
      <c r="BX113" s="1011"/>
      <c r="BY113" s="1011"/>
      <c r="BZ113" s="1011"/>
      <c r="CA113" s="1011">
        <v>2557</v>
      </c>
      <c r="CB113" s="1011"/>
      <c r="CC113" s="1011"/>
      <c r="CD113" s="1011"/>
      <c r="CE113" s="1011"/>
      <c r="CF113" s="1005">
        <v>0.1</v>
      </c>
      <c r="CG113" s="1006"/>
      <c r="CH113" s="1006"/>
      <c r="CI113" s="1006"/>
      <c r="CJ113" s="1006"/>
      <c r="CK113" s="1036"/>
      <c r="CL113" s="1037"/>
      <c r="CM113" s="1007" t="s">
        <v>445</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434</v>
      </c>
      <c r="DH113" s="1050"/>
      <c r="DI113" s="1050"/>
      <c r="DJ113" s="1050"/>
      <c r="DK113" s="1051"/>
      <c r="DL113" s="1052" t="s">
        <v>446</v>
      </c>
      <c r="DM113" s="1050"/>
      <c r="DN113" s="1050"/>
      <c r="DO113" s="1050"/>
      <c r="DP113" s="1051"/>
      <c r="DQ113" s="1052" t="s">
        <v>128</v>
      </c>
      <c r="DR113" s="1050"/>
      <c r="DS113" s="1050"/>
      <c r="DT113" s="1050"/>
      <c r="DU113" s="1051"/>
      <c r="DV113" s="1053" t="s">
        <v>434</v>
      </c>
      <c r="DW113" s="1054"/>
      <c r="DX113" s="1054"/>
      <c r="DY113" s="1054"/>
      <c r="DZ113" s="1055"/>
    </row>
    <row r="114" spans="1:130" s="246" customFormat="1" ht="26.25" customHeight="1" x14ac:dyDescent="0.15">
      <c r="A114" s="1045"/>
      <c r="B114" s="1046"/>
      <c r="C114" s="1041" t="s">
        <v>447</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2449</v>
      </c>
      <c r="AB114" s="1050"/>
      <c r="AC114" s="1050"/>
      <c r="AD114" s="1050"/>
      <c r="AE114" s="1051"/>
      <c r="AF114" s="1052">
        <v>2423</v>
      </c>
      <c r="AG114" s="1050"/>
      <c r="AH114" s="1050"/>
      <c r="AI114" s="1050"/>
      <c r="AJ114" s="1051"/>
      <c r="AK114" s="1052">
        <v>2228</v>
      </c>
      <c r="AL114" s="1050"/>
      <c r="AM114" s="1050"/>
      <c r="AN114" s="1050"/>
      <c r="AO114" s="1051"/>
      <c r="AP114" s="1053">
        <v>0.1</v>
      </c>
      <c r="AQ114" s="1054"/>
      <c r="AR114" s="1054"/>
      <c r="AS114" s="1054"/>
      <c r="AT114" s="1055"/>
      <c r="AU114" s="991"/>
      <c r="AV114" s="992"/>
      <c r="AW114" s="992"/>
      <c r="AX114" s="992"/>
      <c r="AY114" s="992"/>
      <c r="AZ114" s="1040" t="s">
        <v>448</v>
      </c>
      <c r="BA114" s="1041"/>
      <c r="BB114" s="1041"/>
      <c r="BC114" s="1041"/>
      <c r="BD114" s="1041"/>
      <c r="BE114" s="1041"/>
      <c r="BF114" s="1041"/>
      <c r="BG114" s="1041"/>
      <c r="BH114" s="1041"/>
      <c r="BI114" s="1041"/>
      <c r="BJ114" s="1041"/>
      <c r="BK114" s="1041"/>
      <c r="BL114" s="1041"/>
      <c r="BM114" s="1041"/>
      <c r="BN114" s="1041"/>
      <c r="BO114" s="1041"/>
      <c r="BP114" s="1042"/>
      <c r="BQ114" s="1010">
        <v>464470</v>
      </c>
      <c r="BR114" s="1011"/>
      <c r="BS114" s="1011"/>
      <c r="BT114" s="1011"/>
      <c r="BU114" s="1011"/>
      <c r="BV114" s="1011">
        <v>428861</v>
      </c>
      <c r="BW114" s="1011"/>
      <c r="BX114" s="1011"/>
      <c r="BY114" s="1011"/>
      <c r="BZ114" s="1011"/>
      <c r="CA114" s="1011">
        <v>416003</v>
      </c>
      <c r="CB114" s="1011"/>
      <c r="CC114" s="1011"/>
      <c r="CD114" s="1011"/>
      <c r="CE114" s="1011"/>
      <c r="CF114" s="1005">
        <v>23.2</v>
      </c>
      <c r="CG114" s="1006"/>
      <c r="CH114" s="1006"/>
      <c r="CI114" s="1006"/>
      <c r="CJ114" s="1006"/>
      <c r="CK114" s="1036"/>
      <c r="CL114" s="1037"/>
      <c r="CM114" s="1007" t="s">
        <v>449</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450</v>
      </c>
      <c r="DH114" s="1050"/>
      <c r="DI114" s="1050"/>
      <c r="DJ114" s="1050"/>
      <c r="DK114" s="1051"/>
      <c r="DL114" s="1052" t="s">
        <v>436</v>
      </c>
      <c r="DM114" s="1050"/>
      <c r="DN114" s="1050"/>
      <c r="DO114" s="1050"/>
      <c r="DP114" s="1051"/>
      <c r="DQ114" s="1052" t="s">
        <v>451</v>
      </c>
      <c r="DR114" s="1050"/>
      <c r="DS114" s="1050"/>
      <c r="DT114" s="1050"/>
      <c r="DU114" s="1051"/>
      <c r="DV114" s="1053" t="s">
        <v>436</v>
      </c>
      <c r="DW114" s="1054"/>
      <c r="DX114" s="1054"/>
      <c r="DY114" s="1054"/>
      <c r="DZ114" s="1055"/>
    </row>
    <row r="115" spans="1:130" s="246" customFormat="1" ht="26.25" customHeight="1" x14ac:dyDescent="0.15">
      <c r="A115" s="1045"/>
      <c r="B115" s="1046"/>
      <c r="C115" s="1041" t="s">
        <v>452</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47194</v>
      </c>
      <c r="AB115" s="1025"/>
      <c r="AC115" s="1025"/>
      <c r="AD115" s="1025"/>
      <c r="AE115" s="1026"/>
      <c r="AF115" s="1027">
        <v>44970</v>
      </c>
      <c r="AG115" s="1025"/>
      <c r="AH115" s="1025"/>
      <c r="AI115" s="1025"/>
      <c r="AJ115" s="1026"/>
      <c r="AK115" s="1027">
        <v>42456</v>
      </c>
      <c r="AL115" s="1025"/>
      <c r="AM115" s="1025"/>
      <c r="AN115" s="1025"/>
      <c r="AO115" s="1026"/>
      <c r="AP115" s="1028">
        <v>2.4</v>
      </c>
      <c r="AQ115" s="1029"/>
      <c r="AR115" s="1029"/>
      <c r="AS115" s="1029"/>
      <c r="AT115" s="1030"/>
      <c r="AU115" s="991"/>
      <c r="AV115" s="992"/>
      <c r="AW115" s="992"/>
      <c r="AX115" s="992"/>
      <c r="AY115" s="992"/>
      <c r="AZ115" s="1040" t="s">
        <v>453</v>
      </c>
      <c r="BA115" s="1041"/>
      <c r="BB115" s="1041"/>
      <c r="BC115" s="1041"/>
      <c r="BD115" s="1041"/>
      <c r="BE115" s="1041"/>
      <c r="BF115" s="1041"/>
      <c r="BG115" s="1041"/>
      <c r="BH115" s="1041"/>
      <c r="BI115" s="1041"/>
      <c r="BJ115" s="1041"/>
      <c r="BK115" s="1041"/>
      <c r="BL115" s="1041"/>
      <c r="BM115" s="1041"/>
      <c r="BN115" s="1041"/>
      <c r="BO115" s="1041"/>
      <c r="BP115" s="1042"/>
      <c r="BQ115" s="1010">
        <v>207900</v>
      </c>
      <c r="BR115" s="1011"/>
      <c r="BS115" s="1011"/>
      <c r="BT115" s="1011"/>
      <c r="BU115" s="1011"/>
      <c r="BV115" s="1011">
        <v>168300</v>
      </c>
      <c r="BW115" s="1011"/>
      <c r="BX115" s="1011"/>
      <c r="BY115" s="1011"/>
      <c r="BZ115" s="1011"/>
      <c r="CA115" s="1011">
        <v>130500</v>
      </c>
      <c r="CB115" s="1011"/>
      <c r="CC115" s="1011"/>
      <c r="CD115" s="1011"/>
      <c r="CE115" s="1011"/>
      <c r="CF115" s="1005">
        <v>7.3</v>
      </c>
      <c r="CG115" s="1006"/>
      <c r="CH115" s="1006"/>
      <c r="CI115" s="1006"/>
      <c r="CJ115" s="1006"/>
      <c r="CK115" s="1036"/>
      <c r="CL115" s="1037"/>
      <c r="CM115" s="1040" t="s">
        <v>454</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128</v>
      </c>
      <c r="DH115" s="1050"/>
      <c r="DI115" s="1050"/>
      <c r="DJ115" s="1050"/>
      <c r="DK115" s="1051"/>
      <c r="DL115" s="1052" t="s">
        <v>431</v>
      </c>
      <c r="DM115" s="1050"/>
      <c r="DN115" s="1050"/>
      <c r="DO115" s="1050"/>
      <c r="DP115" s="1051"/>
      <c r="DQ115" s="1052" t="s">
        <v>436</v>
      </c>
      <c r="DR115" s="1050"/>
      <c r="DS115" s="1050"/>
      <c r="DT115" s="1050"/>
      <c r="DU115" s="1051"/>
      <c r="DV115" s="1053" t="s">
        <v>128</v>
      </c>
      <c r="DW115" s="1054"/>
      <c r="DX115" s="1054"/>
      <c r="DY115" s="1054"/>
      <c r="DZ115" s="1055"/>
    </row>
    <row r="116" spans="1:130" s="246" customFormat="1" ht="26.25" customHeight="1" x14ac:dyDescent="0.15">
      <c r="A116" s="1047"/>
      <c r="B116" s="1048"/>
      <c r="C116" s="1056" t="s">
        <v>455</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431</v>
      </c>
      <c r="AB116" s="1050"/>
      <c r="AC116" s="1050"/>
      <c r="AD116" s="1050"/>
      <c r="AE116" s="1051"/>
      <c r="AF116" s="1052" t="s">
        <v>434</v>
      </c>
      <c r="AG116" s="1050"/>
      <c r="AH116" s="1050"/>
      <c r="AI116" s="1050"/>
      <c r="AJ116" s="1051"/>
      <c r="AK116" s="1052" t="s">
        <v>431</v>
      </c>
      <c r="AL116" s="1050"/>
      <c r="AM116" s="1050"/>
      <c r="AN116" s="1050"/>
      <c r="AO116" s="1051"/>
      <c r="AP116" s="1053" t="s">
        <v>431</v>
      </c>
      <c r="AQ116" s="1054"/>
      <c r="AR116" s="1054"/>
      <c r="AS116" s="1054"/>
      <c r="AT116" s="1055"/>
      <c r="AU116" s="991"/>
      <c r="AV116" s="992"/>
      <c r="AW116" s="992"/>
      <c r="AX116" s="992"/>
      <c r="AY116" s="992"/>
      <c r="AZ116" s="1058" t="s">
        <v>456</v>
      </c>
      <c r="BA116" s="1059"/>
      <c r="BB116" s="1059"/>
      <c r="BC116" s="1059"/>
      <c r="BD116" s="1059"/>
      <c r="BE116" s="1059"/>
      <c r="BF116" s="1059"/>
      <c r="BG116" s="1059"/>
      <c r="BH116" s="1059"/>
      <c r="BI116" s="1059"/>
      <c r="BJ116" s="1059"/>
      <c r="BK116" s="1059"/>
      <c r="BL116" s="1059"/>
      <c r="BM116" s="1059"/>
      <c r="BN116" s="1059"/>
      <c r="BO116" s="1059"/>
      <c r="BP116" s="1060"/>
      <c r="BQ116" s="1010" t="s">
        <v>128</v>
      </c>
      <c r="BR116" s="1011"/>
      <c r="BS116" s="1011"/>
      <c r="BT116" s="1011"/>
      <c r="BU116" s="1011"/>
      <c r="BV116" s="1011" t="s">
        <v>434</v>
      </c>
      <c r="BW116" s="1011"/>
      <c r="BX116" s="1011"/>
      <c r="BY116" s="1011"/>
      <c r="BZ116" s="1011"/>
      <c r="CA116" s="1011" t="s">
        <v>128</v>
      </c>
      <c r="CB116" s="1011"/>
      <c r="CC116" s="1011"/>
      <c r="CD116" s="1011"/>
      <c r="CE116" s="1011"/>
      <c r="CF116" s="1005" t="s">
        <v>128</v>
      </c>
      <c r="CG116" s="1006"/>
      <c r="CH116" s="1006"/>
      <c r="CI116" s="1006"/>
      <c r="CJ116" s="1006"/>
      <c r="CK116" s="1036"/>
      <c r="CL116" s="1037"/>
      <c r="CM116" s="1007" t="s">
        <v>457</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431</v>
      </c>
      <c r="DH116" s="1050"/>
      <c r="DI116" s="1050"/>
      <c r="DJ116" s="1050"/>
      <c r="DK116" s="1051"/>
      <c r="DL116" s="1052" t="s">
        <v>128</v>
      </c>
      <c r="DM116" s="1050"/>
      <c r="DN116" s="1050"/>
      <c r="DO116" s="1050"/>
      <c r="DP116" s="1051"/>
      <c r="DQ116" s="1052" t="s">
        <v>458</v>
      </c>
      <c r="DR116" s="1050"/>
      <c r="DS116" s="1050"/>
      <c r="DT116" s="1050"/>
      <c r="DU116" s="1051"/>
      <c r="DV116" s="1053" t="s">
        <v>431</v>
      </c>
      <c r="DW116" s="1054"/>
      <c r="DX116" s="1054"/>
      <c r="DY116" s="1054"/>
      <c r="DZ116" s="1055"/>
    </row>
    <row r="117" spans="1:130" s="246" customFormat="1" ht="26.25" customHeight="1" x14ac:dyDescent="0.15">
      <c r="A117" s="995" t="s">
        <v>185</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459</v>
      </c>
      <c r="Z117" s="977"/>
      <c r="AA117" s="1067">
        <v>441048</v>
      </c>
      <c r="AB117" s="1068"/>
      <c r="AC117" s="1068"/>
      <c r="AD117" s="1068"/>
      <c r="AE117" s="1069"/>
      <c r="AF117" s="1070">
        <v>486440</v>
      </c>
      <c r="AG117" s="1068"/>
      <c r="AH117" s="1068"/>
      <c r="AI117" s="1068"/>
      <c r="AJ117" s="1069"/>
      <c r="AK117" s="1070">
        <v>509701</v>
      </c>
      <c r="AL117" s="1068"/>
      <c r="AM117" s="1068"/>
      <c r="AN117" s="1068"/>
      <c r="AO117" s="1069"/>
      <c r="AP117" s="1071"/>
      <c r="AQ117" s="1072"/>
      <c r="AR117" s="1072"/>
      <c r="AS117" s="1072"/>
      <c r="AT117" s="1073"/>
      <c r="AU117" s="991"/>
      <c r="AV117" s="992"/>
      <c r="AW117" s="992"/>
      <c r="AX117" s="992"/>
      <c r="AY117" s="992"/>
      <c r="AZ117" s="1058" t="s">
        <v>460</v>
      </c>
      <c r="BA117" s="1059"/>
      <c r="BB117" s="1059"/>
      <c r="BC117" s="1059"/>
      <c r="BD117" s="1059"/>
      <c r="BE117" s="1059"/>
      <c r="BF117" s="1059"/>
      <c r="BG117" s="1059"/>
      <c r="BH117" s="1059"/>
      <c r="BI117" s="1059"/>
      <c r="BJ117" s="1059"/>
      <c r="BK117" s="1059"/>
      <c r="BL117" s="1059"/>
      <c r="BM117" s="1059"/>
      <c r="BN117" s="1059"/>
      <c r="BO117" s="1059"/>
      <c r="BP117" s="1060"/>
      <c r="BQ117" s="1010" t="s">
        <v>128</v>
      </c>
      <c r="BR117" s="1011"/>
      <c r="BS117" s="1011"/>
      <c r="BT117" s="1011"/>
      <c r="BU117" s="1011"/>
      <c r="BV117" s="1011" t="s">
        <v>128</v>
      </c>
      <c r="BW117" s="1011"/>
      <c r="BX117" s="1011"/>
      <c r="BY117" s="1011"/>
      <c r="BZ117" s="1011"/>
      <c r="CA117" s="1011" t="s">
        <v>128</v>
      </c>
      <c r="CB117" s="1011"/>
      <c r="CC117" s="1011"/>
      <c r="CD117" s="1011"/>
      <c r="CE117" s="1011"/>
      <c r="CF117" s="1005" t="s">
        <v>438</v>
      </c>
      <c r="CG117" s="1006"/>
      <c r="CH117" s="1006"/>
      <c r="CI117" s="1006"/>
      <c r="CJ117" s="1006"/>
      <c r="CK117" s="1036"/>
      <c r="CL117" s="1037"/>
      <c r="CM117" s="1007" t="s">
        <v>461</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462</v>
      </c>
      <c r="DH117" s="1050"/>
      <c r="DI117" s="1050"/>
      <c r="DJ117" s="1050"/>
      <c r="DK117" s="1051"/>
      <c r="DL117" s="1052" t="s">
        <v>128</v>
      </c>
      <c r="DM117" s="1050"/>
      <c r="DN117" s="1050"/>
      <c r="DO117" s="1050"/>
      <c r="DP117" s="1051"/>
      <c r="DQ117" s="1052" t="s">
        <v>128</v>
      </c>
      <c r="DR117" s="1050"/>
      <c r="DS117" s="1050"/>
      <c r="DT117" s="1050"/>
      <c r="DU117" s="1051"/>
      <c r="DV117" s="1053" t="s">
        <v>462</v>
      </c>
      <c r="DW117" s="1054"/>
      <c r="DX117" s="1054"/>
      <c r="DY117" s="1054"/>
      <c r="DZ117" s="1055"/>
    </row>
    <row r="118" spans="1:130" s="246" customFormat="1" ht="26.25" customHeight="1" x14ac:dyDescent="0.15">
      <c r="A118" s="995" t="s">
        <v>426</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424</v>
      </c>
      <c r="AB118" s="976"/>
      <c r="AC118" s="976"/>
      <c r="AD118" s="976"/>
      <c r="AE118" s="977"/>
      <c r="AF118" s="975" t="s">
        <v>303</v>
      </c>
      <c r="AG118" s="976"/>
      <c r="AH118" s="976"/>
      <c r="AI118" s="976"/>
      <c r="AJ118" s="977"/>
      <c r="AK118" s="975" t="s">
        <v>302</v>
      </c>
      <c r="AL118" s="976"/>
      <c r="AM118" s="976"/>
      <c r="AN118" s="976"/>
      <c r="AO118" s="977"/>
      <c r="AP118" s="1062" t="s">
        <v>425</v>
      </c>
      <c r="AQ118" s="1063"/>
      <c r="AR118" s="1063"/>
      <c r="AS118" s="1063"/>
      <c r="AT118" s="1064"/>
      <c r="AU118" s="991"/>
      <c r="AV118" s="992"/>
      <c r="AW118" s="992"/>
      <c r="AX118" s="992"/>
      <c r="AY118" s="992"/>
      <c r="AZ118" s="1065" t="s">
        <v>463</v>
      </c>
      <c r="BA118" s="1056"/>
      <c r="BB118" s="1056"/>
      <c r="BC118" s="1056"/>
      <c r="BD118" s="1056"/>
      <c r="BE118" s="1056"/>
      <c r="BF118" s="1056"/>
      <c r="BG118" s="1056"/>
      <c r="BH118" s="1056"/>
      <c r="BI118" s="1056"/>
      <c r="BJ118" s="1056"/>
      <c r="BK118" s="1056"/>
      <c r="BL118" s="1056"/>
      <c r="BM118" s="1056"/>
      <c r="BN118" s="1056"/>
      <c r="BO118" s="1056"/>
      <c r="BP118" s="1057"/>
      <c r="BQ118" s="1088" t="s">
        <v>128</v>
      </c>
      <c r="BR118" s="1089"/>
      <c r="BS118" s="1089"/>
      <c r="BT118" s="1089"/>
      <c r="BU118" s="1089"/>
      <c r="BV118" s="1089" t="s">
        <v>432</v>
      </c>
      <c r="BW118" s="1089"/>
      <c r="BX118" s="1089"/>
      <c r="BY118" s="1089"/>
      <c r="BZ118" s="1089"/>
      <c r="CA118" s="1089" t="s">
        <v>128</v>
      </c>
      <c r="CB118" s="1089"/>
      <c r="CC118" s="1089"/>
      <c r="CD118" s="1089"/>
      <c r="CE118" s="1089"/>
      <c r="CF118" s="1005" t="s">
        <v>436</v>
      </c>
      <c r="CG118" s="1006"/>
      <c r="CH118" s="1006"/>
      <c r="CI118" s="1006"/>
      <c r="CJ118" s="1006"/>
      <c r="CK118" s="1036"/>
      <c r="CL118" s="1037"/>
      <c r="CM118" s="1007" t="s">
        <v>464</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436</v>
      </c>
      <c r="DH118" s="1050"/>
      <c r="DI118" s="1050"/>
      <c r="DJ118" s="1050"/>
      <c r="DK118" s="1051"/>
      <c r="DL118" s="1052" t="s">
        <v>436</v>
      </c>
      <c r="DM118" s="1050"/>
      <c r="DN118" s="1050"/>
      <c r="DO118" s="1050"/>
      <c r="DP118" s="1051"/>
      <c r="DQ118" s="1052" t="s">
        <v>458</v>
      </c>
      <c r="DR118" s="1050"/>
      <c r="DS118" s="1050"/>
      <c r="DT118" s="1050"/>
      <c r="DU118" s="1051"/>
      <c r="DV118" s="1053" t="s">
        <v>128</v>
      </c>
      <c r="DW118" s="1054"/>
      <c r="DX118" s="1054"/>
      <c r="DY118" s="1054"/>
      <c r="DZ118" s="1055"/>
    </row>
    <row r="119" spans="1:130" s="246" customFormat="1" ht="26.25" customHeight="1" x14ac:dyDescent="0.15">
      <c r="A119" s="1149" t="s">
        <v>429</v>
      </c>
      <c r="B119" s="1035"/>
      <c r="C119" s="1014" t="s">
        <v>430</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436</v>
      </c>
      <c r="AB119" s="983"/>
      <c r="AC119" s="983"/>
      <c r="AD119" s="983"/>
      <c r="AE119" s="984"/>
      <c r="AF119" s="985" t="s">
        <v>128</v>
      </c>
      <c r="AG119" s="983"/>
      <c r="AH119" s="983"/>
      <c r="AI119" s="983"/>
      <c r="AJ119" s="984"/>
      <c r="AK119" s="985" t="s">
        <v>128</v>
      </c>
      <c r="AL119" s="983"/>
      <c r="AM119" s="983"/>
      <c r="AN119" s="983"/>
      <c r="AO119" s="984"/>
      <c r="AP119" s="986" t="s">
        <v>446</v>
      </c>
      <c r="AQ119" s="987"/>
      <c r="AR119" s="987"/>
      <c r="AS119" s="987"/>
      <c r="AT119" s="988"/>
      <c r="AU119" s="993"/>
      <c r="AV119" s="994"/>
      <c r="AW119" s="994"/>
      <c r="AX119" s="994"/>
      <c r="AY119" s="994"/>
      <c r="AZ119" s="277" t="s">
        <v>185</v>
      </c>
      <c r="BA119" s="277"/>
      <c r="BB119" s="277"/>
      <c r="BC119" s="277"/>
      <c r="BD119" s="277"/>
      <c r="BE119" s="277"/>
      <c r="BF119" s="277"/>
      <c r="BG119" s="277"/>
      <c r="BH119" s="277"/>
      <c r="BI119" s="277"/>
      <c r="BJ119" s="277"/>
      <c r="BK119" s="277"/>
      <c r="BL119" s="277"/>
      <c r="BM119" s="277"/>
      <c r="BN119" s="277"/>
      <c r="BO119" s="1066" t="s">
        <v>465</v>
      </c>
      <c r="BP119" s="1097"/>
      <c r="BQ119" s="1088">
        <v>5859976</v>
      </c>
      <c r="BR119" s="1089"/>
      <c r="BS119" s="1089"/>
      <c r="BT119" s="1089"/>
      <c r="BU119" s="1089"/>
      <c r="BV119" s="1089">
        <v>5672285</v>
      </c>
      <c r="BW119" s="1089"/>
      <c r="BX119" s="1089"/>
      <c r="BY119" s="1089"/>
      <c r="BZ119" s="1089"/>
      <c r="CA119" s="1089">
        <v>5587457</v>
      </c>
      <c r="CB119" s="1089"/>
      <c r="CC119" s="1089"/>
      <c r="CD119" s="1089"/>
      <c r="CE119" s="1089"/>
      <c r="CF119" s="1090"/>
      <c r="CG119" s="1091"/>
      <c r="CH119" s="1091"/>
      <c r="CI119" s="1091"/>
      <c r="CJ119" s="1092"/>
      <c r="CK119" s="1038"/>
      <c r="CL119" s="1039"/>
      <c r="CM119" s="1093" t="s">
        <v>466</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86000</v>
      </c>
      <c r="DH119" s="1075"/>
      <c r="DI119" s="1075"/>
      <c r="DJ119" s="1075"/>
      <c r="DK119" s="1076"/>
      <c r="DL119" s="1074">
        <v>42000</v>
      </c>
      <c r="DM119" s="1075"/>
      <c r="DN119" s="1075"/>
      <c r="DO119" s="1075"/>
      <c r="DP119" s="1076"/>
      <c r="DQ119" s="1074" t="s">
        <v>128</v>
      </c>
      <c r="DR119" s="1075"/>
      <c r="DS119" s="1075"/>
      <c r="DT119" s="1075"/>
      <c r="DU119" s="1076"/>
      <c r="DV119" s="1077" t="s">
        <v>446</v>
      </c>
      <c r="DW119" s="1078"/>
      <c r="DX119" s="1078"/>
      <c r="DY119" s="1078"/>
      <c r="DZ119" s="1079"/>
    </row>
    <row r="120" spans="1:130" s="246" customFormat="1" ht="26.25" customHeight="1" x14ac:dyDescent="0.15">
      <c r="A120" s="1150"/>
      <c r="B120" s="1037"/>
      <c r="C120" s="1007" t="s">
        <v>437</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128</v>
      </c>
      <c r="AB120" s="1050"/>
      <c r="AC120" s="1050"/>
      <c r="AD120" s="1050"/>
      <c r="AE120" s="1051"/>
      <c r="AF120" s="1052" t="s">
        <v>446</v>
      </c>
      <c r="AG120" s="1050"/>
      <c r="AH120" s="1050"/>
      <c r="AI120" s="1050"/>
      <c r="AJ120" s="1051"/>
      <c r="AK120" s="1052" t="s">
        <v>436</v>
      </c>
      <c r="AL120" s="1050"/>
      <c r="AM120" s="1050"/>
      <c r="AN120" s="1050"/>
      <c r="AO120" s="1051"/>
      <c r="AP120" s="1053" t="s">
        <v>451</v>
      </c>
      <c r="AQ120" s="1054"/>
      <c r="AR120" s="1054"/>
      <c r="AS120" s="1054"/>
      <c r="AT120" s="1055"/>
      <c r="AU120" s="1080" t="s">
        <v>467</v>
      </c>
      <c r="AV120" s="1081"/>
      <c r="AW120" s="1081"/>
      <c r="AX120" s="1081"/>
      <c r="AY120" s="1082"/>
      <c r="AZ120" s="1031" t="s">
        <v>468</v>
      </c>
      <c r="BA120" s="980"/>
      <c r="BB120" s="980"/>
      <c r="BC120" s="980"/>
      <c r="BD120" s="980"/>
      <c r="BE120" s="980"/>
      <c r="BF120" s="980"/>
      <c r="BG120" s="980"/>
      <c r="BH120" s="980"/>
      <c r="BI120" s="980"/>
      <c r="BJ120" s="980"/>
      <c r="BK120" s="980"/>
      <c r="BL120" s="980"/>
      <c r="BM120" s="980"/>
      <c r="BN120" s="980"/>
      <c r="BO120" s="980"/>
      <c r="BP120" s="981"/>
      <c r="BQ120" s="1017">
        <v>1465094</v>
      </c>
      <c r="BR120" s="1018"/>
      <c r="BS120" s="1018"/>
      <c r="BT120" s="1018"/>
      <c r="BU120" s="1018"/>
      <c r="BV120" s="1018">
        <v>1343442</v>
      </c>
      <c r="BW120" s="1018"/>
      <c r="BX120" s="1018"/>
      <c r="BY120" s="1018"/>
      <c r="BZ120" s="1018"/>
      <c r="CA120" s="1018">
        <v>1161453</v>
      </c>
      <c r="CB120" s="1018"/>
      <c r="CC120" s="1018"/>
      <c r="CD120" s="1018"/>
      <c r="CE120" s="1018"/>
      <c r="CF120" s="1032">
        <v>64.7</v>
      </c>
      <c r="CG120" s="1033"/>
      <c r="CH120" s="1033"/>
      <c r="CI120" s="1033"/>
      <c r="CJ120" s="1033"/>
      <c r="CK120" s="1098" t="s">
        <v>469</v>
      </c>
      <c r="CL120" s="1099"/>
      <c r="CM120" s="1099"/>
      <c r="CN120" s="1099"/>
      <c r="CO120" s="1100"/>
      <c r="CP120" s="1106" t="s">
        <v>402</v>
      </c>
      <c r="CQ120" s="1107"/>
      <c r="CR120" s="1107"/>
      <c r="CS120" s="1107"/>
      <c r="CT120" s="1107"/>
      <c r="CU120" s="1107"/>
      <c r="CV120" s="1107"/>
      <c r="CW120" s="1107"/>
      <c r="CX120" s="1107"/>
      <c r="CY120" s="1107"/>
      <c r="CZ120" s="1107"/>
      <c r="DA120" s="1107"/>
      <c r="DB120" s="1107"/>
      <c r="DC120" s="1107"/>
      <c r="DD120" s="1107"/>
      <c r="DE120" s="1107"/>
      <c r="DF120" s="1108"/>
      <c r="DG120" s="1017">
        <v>1089961</v>
      </c>
      <c r="DH120" s="1018"/>
      <c r="DI120" s="1018"/>
      <c r="DJ120" s="1018"/>
      <c r="DK120" s="1018"/>
      <c r="DL120" s="1018">
        <v>1129929</v>
      </c>
      <c r="DM120" s="1018"/>
      <c r="DN120" s="1018"/>
      <c r="DO120" s="1018"/>
      <c r="DP120" s="1018"/>
      <c r="DQ120" s="1018">
        <v>1212740</v>
      </c>
      <c r="DR120" s="1018"/>
      <c r="DS120" s="1018"/>
      <c r="DT120" s="1018"/>
      <c r="DU120" s="1018"/>
      <c r="DV120" s="1019">
        <v>67.599999999999994</v>
      </c>
      <c r="DW120" s="1019"/>
      <c r="DX120" s="1019"/>
      <c r="DY120" s="1019"/>
      <c r="DZ120" s="1020"/>
    </row>
    <row r="121" spans="1:130" s="246" customFormat="1" ht="26.25" customHeight="1" x14ac:dyDescent="0.15">
      <c r="A121" s="1150"/>
      <c r="B121" s="1037"/>
      <c r="C121" s="1058" t="s">
        <v>470</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436</v>
      </c>
      <c r="AB121" s="1050"/>
      <c r="AC121" s="1050"/>
      <c r="AD121" s="1050"/>
      <c r="AE121" s="1051"/>
      <c r="AF121" s="1052" t="s">
        <v>446</v>
      </c>
      <c r="AG121" s="1050"/>
      <c r="AH121" s="1050"/>
      <c r="AI121" s="1050"/>
      <c r="AJ121" s="1051"/>
      <c r="AK121" s="1052" t="s">
        <v>436</v>
      </c>
      <c r="AL121" s="1050"/>
      <c r="AM121" s="1050"/>
      <c r="AN121" s="1050"/>
      <c r="AO121" s="1051"/>
      <c r="AP121" s="1053" t="s">
        <v>432</v>
      </c>
      <c r="AQ121" s="1054"/>
      <c r="AR121" s="1054"/>
      <c r="AS121" s="1054"/>
      <c r="AT121" s="1055"/>
      <c r="AU121" s="1083"/>
      <c r="AV121" s="1084"/>
      <c r="AW121" s="1084"/>
      <c r="AX121" s="1084"/>
      <c r="AY121" s="1085"/>
      <c r="AZ121" s="1040" t="s">
        <v>471</v>
      </c>
      <c r="BA121" s="1041"/>
      <c r="BB121" s="1041"/>
      <c r="BC121" s="1041"/>
      <c r="BD121" s="1041"/>
      <c r="BE121" s="1041"/>
      <c r="BF121" s="1041"/>
      <c r="BG121" s="1041"/>
      <c r="BH121" s="1041"/>
      <c r="BI121" s="1041"/>
      <c r="BJ121" s="1041"/>
      <c r="BK121" s="1041"/>
      <c r="BL121" s="1041"/>
      <c r="BM121" s="1041"/>
      <c r="BN121" s="1041"/>
      <c r="BO121" s="1041"/>
      <c r="BP121" s="1042"/>
      <c r="BQ121" s="1010">
        <v>5963</v>
      </c>
      <c r="BR121" s="1011"/>
      <c r="BS121" s="1011"/>
      <c r="BT121" s="1011"/>
      <c r="BU121" s="1011"/>
      <c r="BV121" s="1011">
        <v>3852</v>
      </c>
      <c r="BW121" s="1011"/>
      <c r="BX121" s="1011"/>
      <c r="BY121" s="1011"/>
      <c r="BZ121" s="1011"/>
      <c r="CA121" s="1011" t="s">
        <v>128</v>
      </c>
      <c r="CB121" s="1011"/>
      <c r="CC121" s="1011"/>
      <c r="CD121" s="1011"/>
      <c r="CE121" s="1011"/>
      <c r="CF121" s="1005" t="s">
        <v>128</v>
      </c>
      <c r="CG121" s="1006"/>
      <c r="CH121" s="1006"/>
      <c r="CI121" s="1006"/>
      <c r="CJ121" s="1006"/>
      <c r="CK121" s="1101"/>
      <c r="CL121" s="1102"/>
      <c r="CM121" s="1102"/>
      <c r="CN121" s="1102"/>
      <c r="CO121" s="1103"/>
      <c r="CP121" s="1111" t="s">
        <v>472</v>
      </c>
      <c r="CQ121" s="1112"/>
      <c r="CR121" s="1112"/>
      <c r="CS121" s="1112"/>
      <c r="CT121" s="1112"/>
      <c r="CU121" s="1112"/>
      <c r="CV121" s="1112"/>
      <c r="CW121" s="1112"/>
      <c r="CX121" s="1112"/>
      <c r="CY121" s="1112"/>
      <c r="CZ121" s="1112"/>
      <c r="DA121" s="1112"/>
      <c r="DB121" s="1112"/>
      <c r="DC121" s="1112"/>
      <c r="DD121" s="1112"/>
      <c r="DE121" s="1112"/>
      <c r="DF121" s="1113"/>
      <c r="DG121" s="1010">
        <v>555478</v>
      </c>
      <c r="DH121" s="1011"/>
      <c r="DI121" s="1011"/>
      <c r="DJ121" s="1011"/>
      <c r="DK121" s="1011"/>
      <c r="DL121" s="1011">
        <v>497815</v>
      </c>
      <c r="DM121" s="1011"/>
      <c r="DN121" s="1011"/>
      <c r="DO121" s="1011"/>
      <c r="DP121" s="1011"/>
      <c r="DQ121" s="1011">
        <v>480125</v>
      </c>
      <c r="DR121" s="1011"/>
      <c r="DS121" s="1011"/>
      <c r="DT121" s="1011"/>
      <c r="DU121" s="1011"/>
      <c r="DV121" s="1012">
        <v>26.8</v>
      </c>
      <c r="DW121" s="1012"/>
      <c r="DX121" s="1012"/>
      <c r="DY121" s="1012"/>
      <c r="DZ121" s="1013"/>
    </row>
    <row r="122" spans="1:130" s="246" customFormat="1" ht="26.25" customHeight="1" x14ac:dyDescent="0.15">
      <c r="A122" s="1150"/>
      <c r="B122" s="1037"/>
      <c r="C122" s="1007" t="s">
        <v>449</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128</v>
      </c>
      <c r="AB122" s="1050"/>
      <c r="AC122" s="1050"/>
      <c r="AD122" s="1050"/>
      <c r="AE122" s="1051"/>
      <c r="AF122" s="1052" t="s">
        <v>128</v>
      </c>
      <c r="AG122" s="1050"/>
      <c r="AH122" s="1050"/>
      <c r="AI122" s="1050"/>
      <c r="AJ122" s="1051"/>
      <c r="AK122" s="1052" t="s">
        <v>458</v>
      </c>
      <c r="AL122" s="1050"/>
      <c r="AM122" s="1050"/>
      <c r="AN122" s="1050"/>
      <c r="AO122" s="1051"/>
      <c r="AP122" s="1053" t="s">
        <v>451</v>
      </c>
      <c r="AQ122" s="1054"/>
      <c r="AR122" s="1054"/>
      <c r="AS122" s="1054"/>
      <c r="AT122" s="1055"/>
      <c r="AU122" s="1083"/>
      <c r="AV122" s="1084"/>
      <c r="AW122" s="1084"/>
      <c r="AX122" s="1084"/>
      <c r="AY122" s="1085"/>
      <c r="AZ122" s="1065" t="s">
        <v>473</v>
      </c>
      <c r="BA122" s="1056"/>
      <c r="BB122" s="1056"/>
      <c r="BC122" s="1056"/>
      <c r="BD122" s="1056"/>
      <c r="BE122" s="1056"/>
      <c r="BF122" s="1056"/>
      <c r="BG122" s="1056"/>
      <c r="BH122" s="1056"/>
      <c r="BI122" s="1056"/>
      <c r="BJ122" s="1056"/>
      <c r="BK122" s="1056"/>
      <c r="BL122" s="1056"/>
      <c r="BM122" s="1056"/>
      <c r="BN122" s="1056"/>
      <c r="BO122" s="1056"/>
      <c r="BP122" s="1057"/>
      <c r="BQ122" s="1088">
        <v>3635041</v>
      </c>
      <c r="BR122" s="1089"/>
      <c r="BS122" s="1089"/>
      <c r="BT122" s="1089"/>
      <c r="BU122" s="1089"/>
      <c r="BV122" s="1089">
        <v>3577056</v>
      </c>
      <c r="BW122" s="1089"/>
      <c r="BX122" s="1089"/>
      <c r="BY122" s="1089"/>
      <c r="BZ122" s="1089"/>
      <c r="CA122" s="1089">
        <v>3490942</v>
      </c>
      <c r="CB122" s="1089"/>
      <c r="CC122" s="1089"/>
      <c r="CD122" s="1089"/>
      <c r="CE122" s="1089"/>
      <c r="CF122" s="1109">
        <v>194.6</v>
      </c>
      <c r="CG122" s="1110"/>
      <c r="CH122" s="1110"/>
      <c r="CI122" s="1110"/>
      <c r="CJ122" s="1110"/>
      <c r="CK122" s="1101"/>
      <c r="CL122" s="1102"/>
      <c r="CM122" s="1102"/>
      <c r="CN122" s="1102"/>
      <c r="CO122" s="1103"/>
      <c r="CP122" s="1111" t="s">
        <v>403</v>
      </c>
      <c r="CQ122" s="1112"/>
      <c r="CR122" s="1112"/>
      <c r="CS122" s="1112"/>
      <c r="CT122" s="1112"/>
      <c r="CU122" s="1112"/>
      <c r="CV122" s="1112"/>
      <c r="CW122" s="1112"/>
      <c r="CX122" s="1112"/>
      <c r="CY122" s="1112"/>
      <c r="CZ122" s="1112"/>
      <c r="DA122" s="1112"/>
      <c r="DB122" s="1112"/>
      <c r="DC122" s="1112"/>
      <c r="DD122" s="1112"/>
      <c r="DE122" s="1112"/>
      <c r="DF122" s="1113"/>
      <c r="DG122" s="1010">
        <v>231342</v>
      </c>
      <c r="DH122" s="1011"/>
      <c r="DI122" s="1011"/>
      <c r="DJ122" s="1011"/>
      <c r="DK122" s="1011"/>
      <c r="DL122" s="1011">
        <v>221286</v>
      </c>
      <c r="DM122" s="1011"/>
      <c r="DN122" s="1011"/>
      <c r="DO122" s="1011"/>
      <c r="DP122" s="1011"/>
      <c r="DQ122" s="1011">
        <v>214603</v>
      </c>
      <c r="DR122" s="1011"/>
      <c r="DS122" s="1011"/>
      <c r="DT122" s="1011"/>
      <c r="DU122" s="1011"/>
      <c r="DV122" s="1012">
        <v>12</v>
      </c>
      <c r="DW122" s="1012"/>
      <c r="DX122" s="1012"/>
      <c r="DY122" s="1012"/>
      <c r="DZ122" s="1013"/>
    </row>
    <row r="123" spans="1:130" s="246" customFormat="1" ht="26.25" customHeight="1" x14ac:dyDescent="0.15">
      <c r="A123" s="1150"/>
      <c r="B123" s="1037"/>
      <c r="C123" s="1007" t="s">
        <v>457</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446</v>
      </c>
      <c r="AB123" s="1050"/>
      <c r="AC123" s="1050"/>
      <c r="AD123" s="1050"/>
      <c r="AE123" s="1051"/>
      <c r="AF123" s="1052" t="s">
        <v>446</v>
      </c>
      <c r="AG123" s="1050"/>
      <c r="AH123" s="1050"/>
      <c r="AI123" s="1050"/>
      <c r="AJ123" s="1051"/>
      <c r="AK123" s="1052" t="s">
        <v>436</v>
      </c>
      <c r="AL123" s="1050"/>
      <c r="AM123" s="1050"/>
      <c r="AN123" s="1050"/>
      <c r="AO123" s="1051"/>
      <c r="AP123" s="1053" t="s">
        <v>432</v>
      </c>
      <c r="AQ123" s="1054"/>
      <c r="AR123" s="1054"/>
      <c r="AS123" s="1054"/>
      <c r="AT123" s="1055"/>
      <c r="AU123" s="1086"/>
      <c r="AV123" s="1087"/>
      <c r="AW123" s="1087"/>
      <c r="AX123" s="1087"/>
      <c r="AY123" s="1087"/>
      <c r="AZ123" s="277" t="s">
        <v>185</v>
      </c>
      <c r="BA123" s="277"/>
      <c r="BB123" s="277"/>
      <c r="BC123" s="277"/>
      <c r="BD123" s="277"/>
      <c r="BE123" s="277"/>
      <c r="BF123" s="277"/>
      <c r="BG123" s="277"/>
      <c r="BH123" s="277"/>
      <c r="BI123" s="277"/>
      <c r="BJ123" s="277"/>
      <c r="BK123" s="277"/>
      <c r="BL123" s="277"/>
      <c r="BM123" s="277"/>
      <c r="BN123" s="277"/>
      <c r="BO123" s="1066" t="s">
        <v>474</v>
      </c>
      <c r="BP123" s="1097"/>
      <c r="BQ123" s="1156">
        <v>5106098</v>
      </c>
      <c r="BR123" s="1157"/>
      <c r="BS123" s="1157"/>
      <c r="BT123" s="1157"/>
      <c r="BU123" s="1157"/>
      <c r="BV123" s="1157">
        <v>4924350</v>
      </c>
      <c r="BW123" s="1157"/>
      <c r="BX123" s="1157"/>
      <c r="BY123" s="1157"/>
      <c r="BZ123" s="1157"/>
      <c r="CA123" s="1157">
        <v>4652395</v>
      </c>
      <c r="CB123" s="1157"/>
      <c r="CC123" s="1157"/>
      <c r="CD123" s="1157"/>
      <c r="CE123" s="1157"/>
      <c r="CF123" s="1090"/>
      <c r="CG123" s="1091"/>
      <c r="CH123" s="1091"/>
      <c r="CI123" s="1091"/>
      <c r="CJ123" s="1092"/>
      <c r="CK123" s="1101"/>
      <c r="CL123" s="1102"/>
      <c r="CM123" s="1102"/>
      <c r="CN123" s="1102"/>
      <c r="CO123" s="1103"/>
      <c r="CP123" s="1111" t="s">
        <v>475</v>
      </c>
      <c r="CQ123" s="1112"/>
      <c r="CR123" s="1112"/>
      <c r="CS123" s="1112"/>
      <c r="CT123" s="1112"/>
      <c r="CU123" s="1112"/>
      <c r="CV123" s="1112"/>
      <c r="CW123" s="1112"/>
      <c r="CX123" s="1112"/>
      <c r="CY123" s="1112"/>
      <c r="CZ123" s="1112"/>
      <c r="DA123" s="1112"/>
      <c r="DB123" s="1112"/>
      <c r="DC123" s="1112"/>
      <c r="DD123" s="1112"/>
      <c r="DE123" s="1112"/>
      <c r="DF123" s="1113"/>
      <c r="DG123" s="1049">
        <v>49704</v>
      </c>
      <c r="DH123" s="1050"/>
      <c r="DI123" s="1050"/>
      <c r="DJ123" s="1050"/>
      <c r="DK123" s="1051"/>
      <c r="DL123" s="1052">
        <v>46097</v>
      </c>
      <c r="DM123" s="1050"/>
      <c r="DN123" s="1050"/>
      <c r="DO123" s="1050"/>
      <c r="DP123" s="1051"/>
      <c r="DQ123" s="1052">
        <v>52461</v>
      </c>
      <c r="DR123" s="1050"/>
      <c r="DS123" s="1050"/>
      <c r="DT123" s="1050"/>
      <c r="DU123" s="1051"/>
      <c r="DV123" s="1053">
        <v>2.9</v>
      </c>
      <c r="DW123" s="1054"/>
      <c r="DX123" s="1054"/>
      <c r="DY123" s="1054"/>
      <c r="DZ123" s="1055"/>
    </row>
    <row r="124" spans="1:130" s="246" customFormat="1" ht="26.25" customHeight="1" thickBot="1" x14ac:dyDescent="0.2">
      <c r="A124" s="1150"/>
      <c r="B124" s="1037"/>
      <c r="C124" s="1007" t="s">
        <v>461</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462</v>
      </c>
      <c r="AB124" s="1050"/>
      <c r="AC124" s="1050"/>
      <c r="AD124" s="1050"/>
      <c r="AE124" s="1051"/>
      <c r="AF124" s="1052" t="s">
        <v>438</v>
      </c>
      <c r="AG124" s="1050"/>
      <c r="AH124" s="1050"/>
      <c r="AI124" s="1050"/>
      <c r="AJ124" s="1051"/>
      <c r="AK124" s="1052" t="s">
        <v>128</v>
      </c>
      <c r="AL124" s="1050"/>
      <c r="AM124" s="1050"/>
      <c r="AN124" s="1050"/>
      <c r="AO124" s="1051"/>
      <c r="AP124" s="1053" t="s">
        <v>128</v>
      </c>
      <c r="AQ124" s="1054"/>
      <c r="AR124" s="1054"/>
      <c r="AS124" s="1054"/>
      <c r="AT124" s="1055"/>
      <c r="AU124" s="1152" t="s">
        <v>476</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38.700000000000003</v>
      </c>
      <c r="BR124" s="1119"/>
      <c r="BS124" s="1119"/>
      <c r="BT124" s="1119"/>
      <c r="BU124" s="1119"/>
      <c r="BV124" s="1119">
        <v>41.4</v>
      </c>
      <c r="BW124" s="1119"/>
      <c r="BX124" s="1119"/>
      <c r="BY124" s="1119"/>
      <c r="BZ124" s="1119"/>
      <c r="CA124" s="1119">
        <v>52.1</v>
      </c>
      <c r="CB124" s="1119"/>
      <c r="CC124" s="1119"/>
      <c r="CD124" s="1119"/>
      <c r="CE124" s="1119"/>
      <c r="CF124" s="1120"/>
      <c r="CG124" s="1121"/>
      <c r="CH124" s="1121"/>
      <c r="CI124" s="1121"/>
      <c r="CJ124" s="1122"/>
      <c r="CK124" s="1104"/>
      <c r="CL124" s="1104"/>
      <c r="CM124" s="1104"/>
      <c r="CN124" s="1104"/>
      <c r="CO124" s="1105"/>
      <c r="CP124" s="1111" t="s">
        <v>477</v>
      </c>
      <c r="CQ124" s="1112"/>
      <c r="CR124" s="1112"/>
      <c r="CS124" s="1112"/>
      <c r="CT124" s="1112"/>
      <c r="CU124" s="1112"/>
      <c r="CV124" s="1112"/>
      <c r="CW124" s="1112"/>
      <c r="CX124" s="1112"/>
      <c r="CY124" s="1112"/>
      <c r="CZ124" s="1112"/>
      <c r="DA124" s="1112"/>
      <c r="DB124" s="1112"/>
      <c r="DC124" s="1112"/>
      <c r="DD124" s="1112"/>
      <c r="DE124" s="1112"/>
      <c r="DF124" s="1113"/>
      <c r="DG124" s="1096" t="s">
        <v>128</v>
      </c>
      <c r="DH124" s="1075"/>
      <c r="DI124" s="1075"/>
      <c r="DJ124" s="1075"/>
      <c r="DK124" s="1076"/>
      <c r="DL124" s="1074" t="s">
        <v>128</v>
      </c>
      <c r="DM124" s="1075"/>
      <c r="DN124" s="1075"/>
      <c r="DO124" s="1075"/>
      <c r="DP124" s="1076"/>
      <c r="DQ124" s="1074" t="s">
        <v>450</v>
      </c>
      <c r="DR124" s="1075"/>
      <c r="DS124" s="1075"/>
      <c r="DT124" s="1075"/>
      <c r="DU124" s="1076"/>
      <c r="DV124" s="1077" t="s">
        <v>128</v>
      </c>
      <c r="DW124" s="1078"/>
      <c r="DX124" s="1078"/>
      <c r="DY124" s="1078"/>
      <c r="DZ124" s="1079"/>
    </row>
    <row r="125" spans="1:130" s="246" customFormat="1" ht="26.25" customHeight="1" x14ac:dyDescent="0.15">
      <c r="A125" s="1150"/>
      <c r="B125" s="1037"/>
      <c r="C125" s="1007" t="s">
        <v>464</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128</v>
      </c>
      <c r="AB125" s="1050"/>
      <c r="AC125" s="1050"/>
      <c r="AD125" s="1050"/>
      <c r="AE125" s="1051"/>
      <c r="AF125" s="1052" t="s">
        <v>128</v>
      </c>
      <c r="AG125" s="1050"/>
      <c r="AH125" s="1050"/>
      <c r="AI125" s="1050"/>
      <c r="AJ125" s="1051"/>
      <c r="AK125" s="1052" t="s">
        <v>450</v>
      </c>
      <c r="AL125" s="1050"/>
      <c r="AM125" s="1050"/>
      <c r="AN125" s="1050"/>
      <c r="AO125" s="1051"/>
      <c r="AP125" s="1053" t="s">
        <v>450</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478</v>
      </c>
      <c r="CL125" s="1099"/>
      <c r="CM125" s="1099"/>
      <c r="CN125" s="1099"/>
      <c r="CO125" s="1100"/>
      <c r="CP125" s="1031" t="s">
        <v>479</v>
      </c>
      <c r="CQ125" s="980"/>
      <c r="CR125" s="980"/>
      <c r="CS125" s="980"/>
      <c r="CT125" s="980"/>
      <c r="CU125" s="980"/>
      <c r="CV125" s="980"/>
      <c r="CW125" s="980"/>
      <c r="CX125" s="980"/>
      <c r="CY125" s="980"/>
      <c r="CZ125" s="980"/>
      <c r="DA125" s="980"/>
      <c r="DB125" s="980"/>
      <c r="DC125" s="980"/>
      <c r="DD125" s="980"/>
      <c r="DE125" s="980"/>
      <c r="DF125" s="981"/>
      <c r="DG125" s="1017" t="s">
        <v>128</v>
      </c>
      <c r="DH125" s="1018"/>
      <c r="DI125" s="1018"/>
      <c r="DJ125" s="1018"/>
      <c r="DK125" s="1018"/>
      <c r="DL125" s="1018" t="s">
        <v>128</v>
      </c>
      <c r="DM125" s="1018"/>
      <c r="DN125" s="1018"/>
      <c r="DO125" s="1018"/>
      <c r="DP125" s="1018"/>
      <c r="DQ125" s="1018" t="s">
        <v>450</v>
      </c>
      <c r="DR125" s="1018"/>
      <c r="DS125" s="1018"/>
      <c r="DT125" s="1018"/>
      <c r="DU125" s="1018"/>
      <c r="DV125" s="1019" t="s">
        <v>128</v>
      </c>
      <c r="DW125" s="1019"/>
      <c r="DX125" s="1019"/>
      <c r="DY125" s="1019"/>
      <c r="DZ125" s="1020"/>
    </row>
    <row r="126" spans="1:130" s="246" customFormat="1" ht="26.25" customHeight="1" thickBot="1" x14ac:dyDescent="0.2">
      <c r="A126" s="1150"/>
      <c r="B126" s="1037"/>
      <c r="C126" s="1007" t="s">
        <v>466</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46995</v>
      </c>
      <c r="AB126" s="1050"/>
      <c r="AC126" s="1050"/>
      <c r="AD126" s="1050"/>
      <c r="AE126" s="1051"/>
      <c r="AF126" s="1052">
        <v>44815</v>
      </c>
      <c r="AG126" s="1050"/>
      <c r="AH126" s="1050"/>
      <c r="AI126" s="1050"/>
      <c r="AJ126" s="1051"/>
      <c r="AK126" s="1052">
        <v>42338</v>
      </c>
      <c r="AL126" s="1050"/>
      <c r="AM126" s="1050"/>
      <c r="AN126" s="1050"/>
      <c r="AO126" s="1051"/>
      <c r="AP126" s="1053">
        <v>2.4</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480</v>
      </c>
      <c r="CQ126" s="1041"/>
      <c r="CR126" s="1041"/>
      <c r="CS126" s="1041"/>
      <c r="CT126" s="1041"/>
      <c r="CU126" s="1041"/>
      <c r="CV126" s="1041"/>
      <c r="CW126" s="1041"/>
      <c r="CX126" s="1041"/>
      <c r="CY126" s="1041"/>
      <c r="CZ126" s="1041"/>
      <c r="DA126" s="1041"/>
      <c r="DB126" s="1041"/>
      <c r="DC126" s="1041"/>
      <c r="DD126" s="1041"/>
      <c r="DE126" s="1041"/>
      <c r="DF126" s="1042"/>
      <c r="DG126" s="1010" t="s">
        <v>128</v>
      </c>
      <c r="DH126" s="1011"/>
      <c r="DI126" s="1011"/>
      <c r="DJ126" s="1011"/>
      <c r="DK126" s="1011"/>
      <c r="DL126" s="1011" t="s">
        <v>128</v>
      </c>
      <c r="DM126" s="1011"/>
      <c r="DN126" s="1011"/>
      <c r="DO126" s="1011"/>
      <c r="DP126" s="1011"/>
      <c r="DQ126" s="1011" t="s">
        <v>450</v>
      </c>
      <c r="DR126" s="1011"/>
      <c r="DS126" s="1011"/>
      <c r="DT126" s="1011"/>
      <c r="DU126" s="1011"/>
      <c r="DV126" s="1012" t="s">
        <v>432</v>
      </c>
      <c r="DW126" s="1012"/>
      <c r="DX126" s="1012"/>
      <c r="DY126" s="1012"/>
      <c r="DZ126" s="1013"/>
    </row>
    <row r="127" spans="1:130" s="246" customFormat="1" ht="26.25" customHeight="1" x14ac:dyDescent="0.15">
      <c r="A127" s="1151"/>
      <c r="B127" s="1039"/>
      <c r="C127" s="1093" t="s">
        <v>481</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199</v>
      </c>
      <c r="AB127" s="1050"/>
      <c r="AC127" s="1050"/>
      <c r="AD127" s="1050"/>
      <c r="AE127" s="1051"/>
      <c r="AF127" s="1052">
        <v>155</v>
      </c>
      <c r="AG127" s="1050"/>
      <c r="AH127" s="1050"/>
      <c r="AI127" s="1050"/>
      <c r="AJ127" s="1051"/>
      <c r="AK127" s="1052">
        <v>118</v>
      </c>
      <c r="AL127" s="1050"/>
      <c r="AM127" s="1050"/>
      <c r="AN127" s="1050"/>
      <c r="AO127" s="1051"/>
      <c r="AP127" s="1053">
        <v>0</v>
      </c>
      <c r="AQ127" s="1054"/>
      <c r="AR127" s="1054"/>
      <c r="AS127" s="1054"/>
      <c r="AT127" s="1055"/>
      <c r="AU127" s="282"/>
      <c r="AV127" s="282"/>
      <c r="AW127" s="282"/>
      <c r="AX127" s="1123" t="s">
        <v>482</v>
      </c>
      <c r="AY127" s="1124"/>
      <c r="AZ127" s="1124"/>
      <c r="BA127" s="1124"/>
      <c r="BB127" s="1124"/>
      <c r="BC127" s="1124"/>
      <c r="BD127" s="1124"/>
      <c r="BE127" s="1125"/>
      <c r="BF127" s="1126" t="s">
        <v>483</v>
      </c>
      <c r="BG127" s="1124"/>
      <c r="BH127" s="1124"/>
      <c r="BI127" s="1124"/>
      <c r="BJ127" s="1124"/>
      <c r="BK127" s="1124"/>
      <c r="BL127" s="1125"/>
      <c r="BM127" s="1126" t="s">
        <v>484</v>
      </c>
      <c r="BN127" s="1124"/>
      <c r="BO127" s="1124"/>
      <c r="BP127" s="1124"/>
      <c r="BQ127" s="1124"/>
      <c r="BR127" s="1124"/>
      <c r="BS127" s="1125"/>
      <c r="BT127" s="1126" t="s">
        <v>485</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486</v>
      </c>
      <c r="CQ127" s="1041"/>
      <c r="CR127" s="1041"/>
      <c r="CS127" s="1041"/>
      <c r="CT127" s="1041"/>
      <c r="CU127" s="1041"/>
      <c r="CV127" s="1041"/>
      <c r="CW127" s="1041"/>
      <c r="CX127" s="1041"/>
      <c r="CY127" s="1041"/>
      <c r="CZ127" s="1041"/>
      <c r="DA127" s="1041"/>
      <c r="DB127" s="1041"/>
      <c r="DC127" s="1041"/>
      <c r="DD127" s="1041"/>
      <c r="DE127" s="1041"/>
      <c r="DF127" s="1042"/>
      <c r="DG127" s="1010" t="s">
        <v>450</v>
      </c>
      <c r="DH127" s="1011"/>
      <c r="DI127" s="1011"/>
      <c r="DJ127" s="1011"/>
      <c r="DK127" s="1011"/>
      <c r="DL127" s="1011" t="s">
        <v>450</v>
      </c>
      <c r="DM127" s="1011"/>
      <c r="DN127" s="1011"/>
      <c r="DO127" s="1011"/>
      <c r="DP127" s="1011"/>
      <c r="DQ127" s="1011" t="s">
        <v>128</v>
      </c>
      <c r="DR127" s="1011"/>
      <c r="DS127" s="1011"/>
      <c r="DT127" s="1011"/>
      <c r="DU127" s="1011"/>
      <c r="DV127" s="1012" t="s">
        <v>128</v>
      </c>
      <c r="DW127" s="1012"/>
      <c r="DX127" s="1012"/>
      <c r="DY127" s="1012"/>
      <c r="DZ127" s="1013"/>
    </row>
    <row r="128" spans="1:130" s="246" customFormat="1" ht="26.25" customHeight="1" thickBot="1" x14ac:dyDescent="0.2">
      <c r="A128" s="1134" t="s">
        <v>487</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488</v>
      </c>
      <c r="X128" s="1136"/>
      <c r="Y128" s="1136"/>
      <c r="Z128" s="1137"/>
      <c r="AA128" s="1138">
        <v>7235</v>
      </c>
      <c r="AB128" s="1139"/>
      <c r="AC128" s="1139"/>
      <c r="AD128" s="1139"/>
      <c r="AE128" s="1140"/>
      <c r="AF128" s="1141">
        <v>7547</v>
      </c>
      <c r="AG128" s="1139"/>
      <c r="AH128" s="1139"/>
      <c r="AI128" s="1139"/>
      <c r="AJ128" s="1140"/>
      <c r="AK128" s="1141">
        <v>8001</v>
      </c>
      <c r="AL128" s="1139"/>
      <c r="AM128" s="1139"/>
      <c r="AN128" s="1139"/>
      <c r="AO128" s="1140"/>
      <c r="AP128" s="1142"/>
      <c r="AQ128" s="1143"/>
      <c r="AR128" s="1143"/>
      <c r="AS128" s="1143"/>
      <c r="AT128" s="1144"/>
      <c r="AU128" s="282"/>
      <c r="AV128" s="282"/>
      <c r="AW128" s="282"/>
      <c r="AX128" s="979" t="s">
        <v>489</v>
      </c>
      <c r="AY128" s="980"/>
      <c r="AZ128" s="980"/>
      <c r="BA128" s="980"/>
      <c r="BB128" s="980"/>
      <c r="BC128" s="980"/>
      <c r="BD128" s="980"/>
      <c r="BE128" s="981"/>
      <c r="BF128" s="1145" t="s">
        <v>432</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490</v>
      </c>
      <c r="CQ128" s="1128"/>
      <c r="CR128" s="1128"/>
      <c r="CS128" s="1128"/>
      <c r="CT128" s="1128"/>
      <c r="CU128" s="1128"/>
      <c r="CV128" s="1128"/>
      <c r="CW128" s="1128"/>
      <c r="CX128" s="1128"/>
      <c r="CY128" s="1128"/>
      <c r="CZ128" s="1128"/>
      <c r="DA128" s="1128"/>
      <c r="DB128" s="1128"/>
      <c r="DC128" s="1128"/>
      <c r="DD128" s="1128"/>
      <c r="DE128" s="1128"/>
      <c r="DF128" s="1129"/>
      <c r="DG128" s="1130">
        <v>207900</v>
      </c>
      <c r="DH128" s="1131"/>
      <c r="DI128" s="1131"/>
      <c r="DJ128" s="1131"/>
      <c r="DK128" s="1131"/>
      <c r="DL128" s="1131">
        <v>168300</v>
      </c>
      <c r="DM128" s="1131"/>
      <c r="DN128" s="1131"/>
      <c r="DO128" s="1131"/>
      <c r="DP128" s="1131"/>
      <c r="DQ128" s="1131">
        <v>130500</v>
      </c>
      <c r="DR128" s="1131"/>
      <c r="DS128" s="1131"/>
      <c r="DT128" s="1131"/>
      <c r="DU128" s="1131"/>
      <c r="DV128" s="1132">
        <v>7.3</v>
      </c>
      <c r="DW128" s="1132"/>
      <c r="DX128" s="1132"/>
      <c r="DY128" s="1132"/>
      <c r="DZ128" s="1133"/>
    </row>
    <row r="129" spans="1:131" s="246"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491</v>
      </c>
      <c r="X129" s="1165"/>
      <c r="Y129" s="1165"/>
      <c r="Z129" s="1166"/>
      <c r="AA129" s="1049">
        <v>2222539</v>
      </c>
      <c r="AB129" s="1050"/>
      <c r="AC129" s="1050"/>
      <c r="AD129" s="1050"/>
      <c r="AE129" s="1051"/>
      <c r="AF129" s="1052">
        <v>2108075</v>
      </c>
      <c r="AG129" s="1050"/>
      <c r="AH129" s="1050"/>
      <c r="AI129" s="1050"/>
      <c r="AJ129" s="1051"/>
      <c r="AK129" s="1052">
        <v>2107801</v>
      </c>
      <c r="AL129" s="1050"/>
      <c r="AM129" s="1050"/>
      <c r="AN129" s="1050"/>
      <c r="AO129" s="1051"/>
      <c r="AP129" s="1167"/>
      <c r="AQ129" s="1168"/>
      <c r="AR129" s="1168"/>
      <c r="AS129" s="1168"/>
      <c r="AT129" s="1169"/>
      <c r="AU129" s="284"/>
      <c r="AV129" s="284"/>
      <c r="AW129" s="284"/>
      <c r="AX129" s="1158" t="s">
        <v>492</v>
      </c>
      <c r="AY129" s="1041"/>
      <c r="AZ129" s="1041"/>
      <c r="BA129" s="1041"/>
      <c r="BB129" s="1041"/>
      <c r="BC129" s="1041"/>
      <c r="BD129" s="1041"/>
      <c r="BE129" s="1042"/>
      <c r="BF129" s="1159" t="s">
        <v>493</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494</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495</v>
      </c>
      <c r="X130" s="1165"/>
      <c r="Y130" s="1165"/>
      <c r="Z130" s="1166"/>
      <c r="AA130" s="1049">
        <v>277766</v>
      </c>
      <c r="AB130" s="1050"/>
      <c r="AC130" s="1050"/>
      <c r="AD130" s="1050"/>
      <c r="AE130" s="1051"/>
      <c r="AF130" s="1052">
        <v>301877</v>
      </c>
      <c r="AG130" s="1050"/>
      <c r="AH130" s="1050"/>
      <c r="AI130" s="1050"/>
      <c r="AJ130" s="1051"/>
      <c r="AK130" s="1052">
        <v>313777</v>
      </c>
      <c r="AL130" s="1050"/>
      <c r="AM130" s="1050"/>
      <c r="AN130" s="1050"/>
      <c r="AO130" s="1051"/>
      <c r="AP130" s="1167"/>
      <c r="AQ130" s="1168"/>
      <c r="AR130" s="1168"/>
      <c r="AS130" s="1168"/>
      <c r="AT130" s="1169"/>
      <c r="AU130" s="284"/>
      <c r="AV130" s="284"/>
      <c r="AW130" s="284"/>
      <c r="AX130" s="1158" t="s">
        <v>496</v>
      </c>
      <c r="AY130" s="1041"/>
      <c r="AZ130" s="1041"/>
      <c r="BA130" s="1041"/>
      <c r="BB130" s="1041"/>
      <c r="BC130" s="1041"/>
      <c r="BD130" s="1041"/>
      <c r="BE130" s="1042"/>
      <c r="BF130" s="1195">
        <v>9.4</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497</v>
      </c>
      <c r="X131" s="1203"/>
      <c r="Y131" s="1203"/>
      <c r="Z131" s="1204"/>
      <c r="AA131" s="1096">
        <v>1944773</v>
      </c>
      <c r="AB131" s="1075"/>
      <c r="AC131" s="1075"/>
      <c r="AD131" s="1075"/>
      <c r="AE131" s="1076"/>
      <c r="AF131" s="1074">
        <v>1806198</v>
      </c>
      <c r="AG131" s="1075"/>
      <c r="AH131" s="1075"/>
      <c r="AI131" s="1075"/>
      <c r="AJ131" s="1076"/>
      <c r="AK131" s="1074">
        <v>1794024</v>
      </c>
      <c r="AL131" s="1075"/>
      <c r="AM131" s="1075"/>
      <c r="AN131" s="1075"/>
      <c r="AO131" s="1076"/>
      <c r="AP131" s="1205"/>
      <c r="AQ131" s="1206"/>
      <c r="AR131" s="1206"/>
      <c r="AS131" s="1206"/>
      <c r="AT131" s="1207"/>
      <c r="AU131" s="284"/>
      <c r="AV131" s="284"/>
      <c r="AW131" s="284"/>
      <c r="AX131" s="1177" t="s">
        <v>498</v>
      </c>
      <c r="AY131" s="1128"/>
      <c r="AZ131" s="1128"/>
      <c r="BA131" s="1128"/>
      <c r="BB131" s="1128"/>
      <c r="BC131" s="1128"/>
      <c r="BD131" s="1128"/>
      <c r="BE131" s="1129"/>
      <c r="BF131" s="1178">
        <v>52.1</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499</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500</v>
      </c>
      <c r="W132" s="1188"/>
      <c r="X132" s="1188"/>
      <c r="Y132" s="1188"/>
      <c r="Z132" s="1189"/>
      <c r="AA132" s="1190">
        <v>8.0239184730000002</v>
      </c>
      <c r="AB132" s="1191"/>
      <c r="AC132" s="1191"/>
      <c r="AD132" s="1191"/>
      <c r="AE132" s="1192"/>
      <c r="AF132" s="1193">
        <v>9.800475917</v>
      </c>
      <c r="AG132" s="1191"/>
      <c r="AH132" s="1191"/>
      <c r="AI132" s="1191"/>
      <c r="AJ132" s="1192"/>
      <c r="AK132" s="1193">
        <v>10.47494348</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501</v>
      </c>
      <c r="W133" s="1171"/>
      <c r="X133" s="1171"/>
      <c r="Y133" s="1171"/>
      <c r="Z133" s="1172"/>
      <c r="AA133" s="1173">
        <v>8.6</v>
      </c>
      <c r="AB133" s="1174"/>
      <c r="AC133" s="1174"/>
      <c r="AD133" s="1174"/>
      <c r="AE133" s="1175"/>
      <c r="AF133" s="1173">
        <v>8.6999999999999993</v>
      </c>
      <c r="AG133" s="1174"/>
      <c r="AH133" s="1174"/>
      <c r="AI133" s="1174"/>
      <c r="AJ133" s="1175"/>
      <c r="AK133" s="1173">
        <v>9.4</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Own5TZSO35gVdWgtyw/5D89SNJkhLt7L2uu8V8XqWH2ylxsOazZbm+Oe0LsxI1IkcmkQZXzhWMfBHG6q3n6Ag==" saltValue="7/QMholS+6EerES60o/F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40OgITucKb5/Zqk+ZA1DP/1bVtaY527up+LFfnD2KBLT1JjG/WyyAmr1ZpisLu/qRYOXGyGGs7mFtXBiL4CYg==" saltValue="FlsoHsYcGpwMDSUF7qs0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yqnKRbxUzXRx1eCxDZ+IgnTUrXW+3VPiNCCeufDhxXyS5jBBTJ5hja2JSB4lLkSfQKLHmUuMw9FbrhVCray5A==" saltValue="4JgKDaEa9ZPwduxLOVYpv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510</v>
      </c>
      <c r="AL9" s="1214"/>
      <c r="AM9" s="1214"/>
      <c r="AN9" s="1215"/>
      <c r="AO9" s="312">
        <v>582615</v>
      </c>
      <c r="AP9" s="312">
        <v>177789</v>
      </c>
      <c r="AQ9" s="313">
        <v>213574</v>
      </c>
      <c r="AR9" s="314">
        <v>-16.8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511</v>
      </c>
      <c r="AL10" s="1214"/>
      <c r="AM10" s="1214"/>
      <c r="AN10" s="1215"/>
      <c r="AO10" s="315">
        <v>83271</v>
      </c>
      <c r="AP10" s="315">
        <v>25411</v>
      </c>
      <c r="AQ10" s="316">
        <v>27269</v>
      </c>
      <c r="AR10" s="317">
        <v>-6.8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512</v>
      </c>
      <c r="AL11" s="1214"/>
      <c r="AM11" s="1214"/>
      <c r="AN11" s="1215"/>
      <c r="AO11" s="315">
        <v>106039</v>
      </c>
      <c r="AP11" s="315">
        <v>32359</v>
      </c>
      <c r="AQ11" s="316">
        <v>27363</v>
      </c>
      <c r="AR11" s="317">
        <v>18.3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513</v>
      </c>
      <c r="AL12" s="1214"/>
      <c r="AM12" s="1214"/>
      <c r="AN12" s="1215"/>
      <c r="AO12" s="315" t="s">
        <v>514</v>
      </c>
      <c r="AP12" s="315" t="s">
        <v>514</v>
      </c>
      <c r="AQ12" s="316">
        <v>4914</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515</v>
      </c>
      <c r="AL13" s="1214"/>
      <c r="AM13" s="1214"/>
      <c r="AN13" s="1215"/>
      <c r="AO13" s="315" t="s">
        <v>514</v>
      </c>
      <c r="AP13" s="315" t="s">
        <v>514</v>
      </c>
      <c r="AQ13" s="316" t="s">
        <v>514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516</v>
      </c>
      <c r="AL14" s="1214"/>
      <c r="AM14" s="1214"/>
      <c r="AN14" s="1215"/>
      <c r="AO14" s="315">
        <v>26610</v>
      </c>
      <c r="AP14" s="315">
        <v>8120</v>
      </c>
      <c r="AQ14" s="316">
        <v>8817</v>
      </c>
      <c r="AR14" s="317">
        <v>-7.9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517</v>
      </c>
      <c r="AL15" s="1214"/>
      <c r="AM15" s="1214"/>
      <c r="AN15" s="1215"/>
      <c r="AO15" s="315">
        <v>11800</v>
      </c>
      <c r="AP15" s="315">
        <v>3601</v>
      </c>
      <c r="AQ15" s="316">
        <v>5079</v>
      </c>
      <c r="AR15" s="317">
        <v>-29.1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518</v>
      </c>
      <c r="AL16" s="1217"/>
      <c r="AM16" s="1217"/>
      <c r="AN16" s="1218"/>
      <c r="AO16" s="315">
        <v>-42921</v>
      </c>
      <c r="AP16" s="315">
        <v>-13098</v>
      </c>
      <c r="AQ16" s="316">
        <v>-19713</v>
      </c>
      <c r="AR16" s="317">
        <v>-33.6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185</v>
      </c>
      <c r="AL17" s="1217"/>
      <c r="AM17" s="1217"/>
      <c r="AN17" s="1218"/>
      <c r="AO17" s="315">
        <v>767414</v>
      </c>
      <c r="AP17" s="315">
        <v>234182</v>
      </c>
      <c r="AQ17" s="316">
        <v>267304</v>
      </c>
      <c r="AR17" s="317">
        <v>-12.4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523</v>
      </c>
      <c r="AL21" s="1209"/>
      <c r="AM21" s="1209"/>
      <c r="AN21" s="1210"/>
      <c r="AO21" s="327">
        <v>20.14</v>
      </c>
      <c r="AP21" s="328">
        <v>25.06</v>
      </c>
      <c r="AQ21" s="329">
        <v>-4.92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524</v>
      </c>
      <c r="AL22" s="1209"/>
      <c r="AM22" s="1209"/>
      <c r="AN22" s="1210"/>
      <c r="AO22" s="332">
        <v>95.2</v>
      </c>
      <c r="AP22" s="333">
        <v>93.7</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528</v>
      </c>
      <c r="AL32" s="1225"/>
      <c r="AM32" s="1225"/>
      <c r="AN32" s="1226"/>
      <c r="AO32" s="342">
        <v>316235</v>
      </c>
      <c r="AP32" s="342">
        <v>96501</v>
      </c>
      <c r="AQ32" s="343">
        <v>151350</v>
      </c>
      <c r="AR32" s="344">
        <v>-36.200000000000003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529</v>
      </c>
      <c r="AL33" s="1225"/>
      <c r="AM33" s="1225"/>
      <c r="AN33" s="122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530</v>
      </c>
      <c r="AL34" s="1225"/>
      <c r="AM34" s="1225"/>
      <c r="AN34" s="1226"/>
      <c r="AO34" s="342" t="s">
        <v>514</v>
      </c>
      <c r="AP34" s="342" t="s">
        <v>514</v>
      </c>
      <c r="AQ34" s="343" t="s">
        <v>514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531</v>
      </c>
      <c r="AL35" s="1225"/>
      <c r="AM35" s="1225"/>
      <c r="AN35" s="1226"/>
      <c r="AO35" s="342">
        <v>148782</v>
      </c>
      <c r="AP35" s="342">
        <v>45402</v>
      </c>
      <c r="AQ35" s="343">
        <v>30589</v>
      </c>
      <c r="AR35" s="344">
        <v>48.4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532</v>
      </c>
      <c r="AL36" s="1225"/>
      <c r="AM36" s="1225"/>
      <c r="AN36" s="1226"/>
      <c r="AO36" s="342">
        <v>2228</v>
      </c>
      <c r="AP36" s="342">
        <v>680</v>
      </c>
      <c r="AQ36" s="343">
        <v>6092</v>
      </c>
      <c r="AR36" s="344">
        <v>-88.8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533</v>
      </c>
      <c r="AL37" s="1225"/>
      <c r="AM37" s="1225"/>
      <c r="AN37" s="1226"/>
      <c r="AO37" s="342">
        <v>42456</v>
      </c>
      <c r="AP37" s="342">
        <v>12956</v>
      </c>
      <c r="AQ37" s="343">
        <v>1860</v>
      </c>
      <c r="AR37" s="344">
        <v>596.6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534</v>
      </c>
      <c r="AL38" s="1228"/>
      <c r="AM38" s="1228"/>
      <c r="AN38" s="1229"/>
      <c r="AO38" s="345" t="s">
        <v>514</v>
      </c>
      <c r="AP38" s="345" t="s">
        <v>514</v>
      </c>
      <c r="AQ38" s="346">
        <v>61</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535</v>
      </c>
      <c r="AL39" s="1228"/>
      <c r="AM39" s="1228"/>
      <c r="AN39" s="1229"/>
      <c r="AO39" s="342">
        <v>-8001</v>
      </c>
      <c r="AP39" s="342">
        <v>-2442</v>
      </c>
      <c r="AQ39" s="343">
        <v>-9157</v>
      </c>
      <c r="AR39" s="344">
        <v>-73.3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536</v>
      </c>
      <c r="AL40" s="1225"/>
      <c r="AM40" s="1225"/>
      <c r="AN40" s="1226"/>
      <c r="AO40" s="342">
        <v>-313777</v>
      </c>
      <c r="AP40" s="342">
        <v>-95751</v>
      </c>
      <c r="AQ40" s="343">
        <v>-135364</v>
      </c>
      <c r="AR40" s="344">
        <v>-29.3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297</v>
      </c>
      <c r="AL41" s="1231"/>
      <c r="AM41" s="1231"/>
      <c r="AN41" s="1232"/>
      <c r="AO41" s="342">
        <v>187923</v>
      </c>
      <c r="AP41" s="342">
        <v>57346</v>
      </c>
      <c r="AQ41" s="343">
        <v>45431</v>
      </c>
      <c r="AR41" s="344">
        <v>26.2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505</v>
      </c>
      <c r="AN49" s="1221" t="s">
        <v>540</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685909</v>
      </c>
      <c r="AN51" s="364">
        <v>188748</v>
      </c>
      <c r="AO51" s="365">
        <v>1.9</v>
      </c>
      <c r="AP51" s="366">
        <v>288550</v>
      </c>
      <c r="AQ51" s="367">
        <v>20.8</v>
      </c>
      <c r="AR51" s="368">
        <v>-18.899999999999999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549129</v>
      </c>
      <c r="AN52" s="372">
        <v>151109</v>
      </c>
      <c r="AO52" s="373">
        <v>-2.2000000000000002</v>
      </c>
      <c r="AP52" s="374">
        <v>141525</v>
      </c>
      <c r="AQ52" s="375">
        <v>10.1</v>
      </c>
      <c r="AR52" s="376">
        <v>-12.3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652551</v>
      </c>
      <c r="AN53" s="364">
        <v>184389</v>
      </c>
      <c r="AO53" s="365">
        <v>-2.2999999999999998</v>
      </c>
      <c r="AP53" s="366">
        <v>245039</v>
      </c>
      <c r="AQ53" s="367">
        <v>-15.1</v>
      </c>
      <c r="AR53" s="368">
        <v>12.8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547591</v>
      </c>
      <c r="AN54" s="372">
        <v>154730</v>
      </c>
      <c r="AO54" s="373">
        <v>2.4</v>
      </c>
      <c r="AP54" s="374">
        <v>108922</v>
      </c>
      <c r="AQ54" s="375">
        <v>-23</v>
      </c>
      <c r="AR54" s="376">
        <v>25.4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664730</v>
      </c>
      <c r="AN55" s="364">
        <v>189869</v>
      </c>
      <c r="AO55" s="365">
        <v>3</v>
      </c>
      <c r="AP55" s="366">
        <v>310300</v>
      </c>
      <c r="AQ55" s="367">
        <v>26.6</v>
      </c>
      <c r="AR55" s="368">
        <v>-23.6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518435</v>
      </c>
      <c r="AN56" s="372">
        <v>148082</v>
      </c>
      <c r="AO56" s="373">
        <v>-4.3</v>
      </c>
      <c r="AP56" s="374">
        <v>157576</v>
      </c>
      <c r="AQ56" s="375">
        <v>44.7</v>
      </c>
      <c r="AR56" s="376">
        <v>-49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499456</v>
      </c>
      <c r="AN57" s="364">
        <v>148031</v>
      </c>
      <c r="AO57" s="365">
        <v>-22</v>
      </c>
      <c r="AP57" s="366">
        <v>317319</v>
      </c>
      <c r="AQ57" s="367">
        <v>2.2999999999999998</v>
      </c>
      <c r="AR57" s="368">
        <v>-24.3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357589</v>
      </c>
      <c r="AN58" s="372">
        <v>105984</v>
      </c>
      <c r="AO58" s="373">
        <v>-28.4</v>
      </c>
      <c r="AP58" s="374">
        <v>164214</v>
      </c>
      <c r="AQ58" s="375">
        <v>4.2</v>
      </c>
      <c r="AR58" s="376">
        <v>-32.6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429812</v>
      </c>
      <c r="AN59" s="364">
        <v>131160</v>
      </c>
      <c r="AO59" s="365">
        <v>-11.4</v>
      </c>
      <c r="AP59" s="366">
        <v>289738</v>
      </c>
      <c r="AQ59" s="367">
        <v>-8.6999999999999993</v>
      </c>
      <c r="AR59" s="368">
        <v>-2.7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295178</v>
      </c>
      <c r="AN60" s="372">
        <v>90076</v>
      </c>
      <c r="AO60" s="373">
        <v>-15</v>
      </c>
      <c r="AP60" s="374">
        <v>156238</v>
      </c>
      <c r="AQ60" s="375">
        <v>-4.9000000000000004</v>
      </c>
      <c r="AR60" s="376">
        <v>-10.1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586492</v>
      </c>
      <c r="AN61" s="379">
        <v>168439</v>
      </c>
      <c r="AO61" s="380">
        <v>-6.2</v>
      </c>
      <c r="AP61" s="381">
        <v>290189</v>
      </c>
      <c r="AQ61" s="382">
        <v>5.2</v>
      </c>
      <c r="AR61" s="368">
        <v>-11.4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453584</v>
      </c>
      <c r="AN62" s="372">
        <v>129996</v>
      </c>
      <c r="AO62" s="373">
        <v>-9.5</v>
      </c>
      <c r="AP62" s="374">
        <v>145695</v>
      </c>
      <c r="AQ62" s="375">
        <v>6.2</v>
      </c>
      <c r="AR62" s="376">
        <v>-15.7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xCYdUFQ6nNIRl2Ru+HBvtW6m1cWSu5BYGuEklpYxnDac/555DnoPXbkzKNUUGAIennCyVuWr4ZSEpYgPkEcxg==" saltValue="ph4xgHpVuDrtjWNam3qM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PsUglL3Jj2t62q6I2PntiIUL/89zbqnEgyd3osha+yylNPR1EcjL5JdPhXIZwD7WucK5VmV7YWJshz2dsFBow==" saltValue="xoupg3YOBoQ+BC8t2vNw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RxbrDhxF1wKzYByhB7U07fzcCg5Tnfos909hH763kkEUz/yC/uKxIHK9kJUJwmwpP3og22/q59d+xdfgv2CUw==" saltValue="wADtDZV479VjX8iEpfu5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77"/>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3" t="s">
        <v>3</v>
      </c>
      <c r="D47" s="1233"/>
      <c r="E47" s="1234"/>
      <c r="F47" s="11">
        <v>23.62</v>
      </c>
      <c r="G47" s="12">
        <v>24.07</v>
      </c>
      <c r="H47" s="12">
        <v>24.28</v>
      </c>
      <c r="I47" s="12">
        <v>21.08</v>
      </c>
      <c r="J47" s="13">
        <v>17.260000000000002</v>
      </c>
    </row>
    <row r="48" spans="2:10" ht="57.75" customHeight="1" x14ac:dyDescent="0.15">
      <c r="B48" s="14"/>
      <c r="C48" s="1235" t="s">
        <v>4</v>
      </c>
      <c r="D48" s="1235"/>
      <c r="E48" s="1236"/>
      <c r="F48" s="15">
        <v>5.33</v>
      </c>
      <c r="G48" s="16">
        <v>6.21</v>
      </c>
      <c r="H48" s="16">
        <v>5.58</v>
      </c>
      <c r="I48" s="16">
        <v>5.84</v>
      </c>
      <c r="J48" s="17">
        <v>6.12</v>
      </c>
    </row>
    <row r="49" spans="2:10" ht="57.75" customHeight="1" thickBot="1" x14ac:dyDescent="0.2">
      <c r="B49" s="18"/>
      <c r="C49" s="1237" t="s">
        <v>5</v>
      </c>
      <c r="D49" s="1237"/>
      <c r="E49" s="1238"/>
      <c r="F49" s="19" t="s">
        <v>561</v>
      </c>
      <c r="G49" s="20">
        <v>2.44</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sheetData>
  <sheetProtection algorithmName="SHA-512" hashValue="nfoZyjCZtvlH+ClqFZgMajFAV8GwQ3nxInnLyJ9HG9dWwdzM71i+eo1Y67bfZqvE7eno0d6Q9jWYPpPZZYqvcw==" saltValue="oTPMNYClElMmNBxvO7Yu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2020-09-14T23:33:16Z</cp:lastPrinted>
  <dcterms:modified xsi:type="dcterms:W3CDTF">2020-09-14T23:33:32Z</dcterms:modified>
</cp:coreProperties>
</file>