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KKtGDnElpemrZNpgZkvKd9cPu9jVxWyBahdZzCpxz4tXeoQhPBI0WmzA/2lgZJGWMmxnQPe4+9AQpAni9/KKg==" workbookSaltValue="Q/s1sPGX1eg3f/Lape/vS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<sst xmlns="http://schemas.openxmlformats.org/spreadsheetml/2006/main" count="251" uniqueCount="126">
  <si>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</si>
  <si>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</si>
  <si>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</si>
  <si>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</si>
  <si>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</si>
  <si>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</si>
  <si>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</si>
  <si>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</si>
  <si>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</si>
  <si>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</si>
  <si>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</si>
  <si>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</si>
  <si>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</si>
  <si>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</si>
  <si>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</si>
  <si>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</si>
  <si>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</si>
  <si>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</si>
  <si>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</si>
  <si>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</si>
  <si>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</si>
  <si>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</si>
  <si>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</si>
  <si>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</si>
  <si>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</si>
  <si>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</si>
  <si>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</si>
  <si>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</si>
  <si>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</si>
  <si>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</si>
  <si>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</si>
  <si>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</si>
  <si>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</si>
  <si>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</si>
  <si>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</si>
  <si>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</si>
  <si>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</si>
  <si>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</si>
  <si>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</si>
  <si>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</si>
  <si>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</si>
  <si>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</si>
  <si>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</si>
  <si>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</si>
  <si>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</si>
  <si>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</si>
  <si>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</si>
  <si>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</si>
  <si>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</si>
  <si>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</si>
  <si>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</si>
  <si>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</si>
  <si>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</si>
  <si>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</si>
  <si>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</si>
  <si>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</si>
  <si>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</si>
  <si>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</si>
  <si>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</si>
  <si>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</si>
  <si>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</si>
  <si>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</si>
  <si>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</si>
  <si>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</si>
  <si>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</si>
  <si>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</si>
  <si>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</si>
  <si>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</si>
  <si>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</si>
  <si>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</si>
  <si>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</si>
  <si>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</si>
  <si>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</si>
  <si>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</si>
  <si>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</si>
  <si>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</si>
  <si>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</si>
  <si>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</si>
  <si>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</si>
  <si>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</si>
  <si>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</si>
  <si>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</si>
  <si>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</si>
  <si>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</si>
  <si>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</si>
  <si>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</si>
  <si>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</si>
  <si>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</si>
  <si>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</si>
  <si>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</si>
  <si>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</si>
  <si>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</si>
  <si>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</si>
  <si>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</si>
  <si>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</si>
  <si>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</si>
  <si>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</si>
  <si>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</si>
  <si>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</si>
  <si>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</si>
  <si>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</si>
  <si>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</si>
  <si>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</si>
  <si>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</si>
  <si>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</si>
  <si>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</si>
  <si>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</si>
  <si>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</si>
  <si>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</si>
  <si>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</si>
  <si>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藤里町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</si>
  <si>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</si>
  <si>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</si>
  <si>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</si>
  <si>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</si>
  <si>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</si>
  <si>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</si>
  <si>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</si>
  <si>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</si>
  <si>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</si>
  <si>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</si>
  <si>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</si>
  <si>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</si>
  <si>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①収益的収支比率は、100％を超えており、若干の黒字である。今後人口の減少により使用料が減少してくることから、使用料の検討が必要。　　　　　　　　④企業債残高対事業規模比率は、新規の起債借入はないので、今後は減少する見通しである。　　　　　　　　　　　　　⑤経費回収率は、平均より低く、使用料以外の収入に頼っている状況である。　　　　　　　　　　　　　　　　　　⑥汚水処理原価は、浄化槽使用料の算定が使用者数による定額制であり、人口減少による年間有収水量が減少していることから平均値を上回っている。　⑦施設利用率は、今後も人口減少が予想されることから、横ばいもしくはダウンすることが、懸念される。　　　　　　　　　　　　　　　　　　　　　　　　　　　　⑧水洗化率は、供用開始時から町独自の助成制度により、類似団体より高い率となっており、今後も維持出来る見通しである。</t>
    <rPh sb="1" eb="4">
      <t>シュウエキテキ</t>
    </rPh>
    <rPh sb="4" eb="6">
      <t>シュウシ</t>
    </rPh>
    <rPh sb="6" eb="8">
      <t>ヒリツ</t>
    </rPh>
    <rPh sb="15" eb="16">
      <t>コ</t>
    </rPh>
    <rPh sb="21" eb="23">
      <t>ジャッカン</t>
    </rPh>
    <rPh sb="24" eb="26">
      <t>クロジ</t>
    </rPh>
    <rPh sb="30" eb="32">
      <t>コンゴ</t>
    </rPh>
    <rPh sb="32" eb="34">
      <t>ジンコウ</t>
    </rPh>
    <rPh sb="35" eb="37">
      <t>ゲンショウ</t>
    </rPh>
    <rPh sb="40" eb="43">
      <t>シヨウリョウ</t>
    </rPh>
    <rPh sb="44" eb="46">
      <t>ゲンショウ</t>
    </rPh>
    <rPh sb="55" eb="58">
      <t>シヨウリョウ</t>
    </rPh>
    <rPh sb="59" eb="61">
      <t>ケントウ</t>
    </rPh>
    <rPh sb="62" eb="64">
      <t>ヒツヨウ</t>
    </rPh>
    <rPh sb="74" eb="76">
      <t>キギョウ</t>
    </rPh>
    <rPh sb="76" eb="77">
      <t>サイ</t>
    </rPh>
    <rPh sb="77" eb="79">
      <t>ザンダカ</t>
    </rPh>
    <rPh sb="79" eb="80">
      <t>タイ</t>
    </rPh>
    <rPh sb="80" eb="82">
      <t>ジギョウ</t>
    </rPh>
    <rPh sb="82" eb="84">
      <t>キボ</t>
    </rPh>
    <rPh sb="84" eb="86">
      <t>ヒリツ</t>
    </rPh>
    <rPh sb="88" eb="90">
      <t>シンキ</t>
    </rPh>
    <rPh sb="91" eb="93">
      <t>キサイ</t>
    </rPh>
    <rPh sb="93" eb="95">
      <t>カリイレ</t>
    </rPh>
    <rPh sb="101" eb="103">
      <t>コンゴ</t>
    </rPh>
    <rPh sb="104" eb="106">
      <t>ゲンショウ</t>
    </rPh>
    <rPh sb="108" eb="110">
      <t>ミトオ</t>
    </rPh>
    <rPh sb="129" eb="131">
      <t>ケイヒ</t>
    </rPh>
    <rPh sb="131" eb="133">
      <t>カイシュウ</t>
    </rPh>
    <rPh sb="133" eb="134">
      <t>リツ</t>
    </rPh>
    <rPh sb="136" eb="138">
      <t>ヘイキン</t>
    </rPh>
    <rPh sb="140" eb="141">
      <t>ヒク</t>
    </rPh>
    <rPh sb="143" eb="146">
      <t>シヨウリョウ</t>
    </rPh>
    <rPh sb="146" eb="148">
      <t>イガイ</t>
    </rPh>
    <rPh sb="149" eb="151">
      <t>シュウニュウ</t>
    </rPh>
    <rPh sb="152" eb="153">
      <t>タヨ</t>
    </rPh>
    <rPh sb="157" eb="159">
      <t>ジョウキョウ</t>
    </rPh>
    <rPh sb="182" eb="184">
      <t>オスイ</t>
    </rPh>
    <rPh sb="184" eb="186">
      <t>ショリ</t>
    </rPh>
    <rPh sb="186" eb="188">
      <t>ゲンカ</t>
    </rPh>
    <rPh sb="190" eb="193">
      <t>ジョウカソウ</t>
    </rPh>
    <rPh sb="193" eb="196">
      <t>シヨウリョウ</t>
    </rPh>
    <rPh sb="197" eb="199">
      <t>サンテイ</t>
    </rPh>
    <rPh sb="200" eb="202">
      <t>シヨウ</t>
    </rPh>
    <rPh sb="202" eb="203">
      <t>シャ</t>
    </rPh>
    <rPh sb="203" eb="204">
      <t>スウ</t>
    </rPh>
    <rPh sb="207" eb="210">
      <t>テイガクセイ</t>
    </rPh>
    <rPh sb="214" eb="216">
      <t>ジンコウ</t>
    </rPh>
    <rPh sb="216" eb="218">
      <t>ゲンショウ</t>
    </rPh>
    <rPh sb="221" eb="223">
      <t>ネンカン</t>
    </rPh>
    <rPh sb="223" eb="225">
      <t>ユウシュウ</t>
    </rPh>
    <rPh sb="225" eb="227">
      <t>スイリョウ</t>
    </rPh>
    <rPh sb="228" eb="230">
      <t>ゲンショウ</t>
    </rPh>
    <rPh sb="238" eb="241">
      <t>ヘイキンチ</t>
    </rPh>
    <rPh sb="242" eb="244">
      <t>ウワマワ</t>
    </rPh>
    <rPh sb="251" eb="253">
      <t>シセツ</t>
    </rPh>
    <rPh sb="253" eb="256">
      <t>リヨウリツ</t>
    </rPh>
    <rPh sb="258" eb="260">
      <t>コンゴ</t>
    </rPh>
    <rPh sb="261" eb="263">
      <t>ジンコウ</t>
    </rPh>
    <rPh sb="263" eb="265">
      <t>ゲンショウ</t>
    </rPh>
    <rPh sb="266" eb="268">
      <t>ヨソウ</t>
    </rPh>
    <rPh sb="276" eb="277">
      <t>ヨコ</t>
    </rPh>
    <rPh sb="292" eb="294">
      <t>ケネン</t>
    </rPh>
    <rPh sb="327" eb="330">
      <t>スイセンカ</t>
    </rPh>
    <rPh sb="330" eb="331">
      <t>リツ</t>
    </rPh>
    <rPh sb="333" eb="335">
      <t>キョウヨウ</t>
    </rPh>
    <rPh sb="335" eb="337">
      <t>カイシ</t>
    </rPh>
    <rPh sb="337" eb="338">
      <t>ジ</t>
    </rPh>
    <rPh sb="340" eb="341">
      <t>マチ</t>
    </rPh>
    <rPh sb="341" eb="343">
      <t>ドクジ</t>
    </rPh>
    <rPh sb="344" eb="346">
      <t>ジョセイ</t>
    </rPh>
    <rPh sb="346" eb="348">
      <t>セイド</t>
    </rPh>
    <rPh sb="352" eb="354">
      <t>ルイジ</t>
    </rPh>
    <rPh sb="354" eb="356">
      <t>ダンタイ</t>
    </rPh>
    <rPh sb="358" eb="359">
      <t>タカ</t>
    </rPh>
    <rPh sb="360" eb="361">
      <t>リツ</t>
    </rPh>
    <rPh sb="368" eb="370">
      <t>コンゴ</t>
    </rPh>
    <rPh sb="371" eb="373">
      <t>イジ</t>
    </rPh>
    <rPh sb="373" eb="375">
      <t>デキ</t>
    </rPh>
    <rPh sb="376" eb="378">
      <t>ミトオ</t>
    </rPh>
    <phoneticPr fontId="4"/>
  </si>
  <si>
    <t>　特定地域生活排水事業は、平成15年度に着手し、平成22年度で完了している比較的新しい施設である。浄化槽については、老朽化に至っていないが、耐用年数を考慮し、更新費用などについて計画検討する必要がある。</t>
    <rPh sb="1" eb="3">
      <t>トクテイ</t>
    </rPh>
    <rPh sb="3" eb="5">
      <t>チイキ</t>
    </rPh>
    <rPh sb="5" eb="7">
      <t>セイカツ</t>
    </rPh>
    <rPh sb="7" eb="9">
      <t>ハイスイ</t>
    </rPh>
    <rPh sb="9" eb="11">
      <t>ジギョウ</t>
    </rPh>
    <rPh sb="13" eb="15">
      <t>ヘイセイ</t>
    </rPh>
    <rPh sb="17" eb="18">
      <t>ネン</t>
    </rPh>
    <rPh sb="18" eb="19">
      <t>ド</t>
    </rPh>
    <rPh sb="20" eb="22">
      <t>チャクシュ</t>
    </rPh>
    <rPh sb="24" eb="26">
      <t>ヘイセイ</t>
    </rPh>
    <rPh sb="28" eb="29">
      <t>ネン</t>
    </rPh>
    <rPh sb="29" eb="30">
      <t>ド</t>
    </rPh>
    <rPh sb="31" eb="33">
      <t>カンリョウ</t>
    </rPh>
    <rPh sb="37" eb="40">
      <t>ヒカクテキ</t>
    </rPh>
    <rPh sb="40" eb="41">
      <t>アタラ</t>
    </rPh>
    <rPh sb="43" eb="45">
      <t>シセツ</t>
    </rPh>
    <rPh sb="49" eb="52">
      <t>ジョウカソウ</t>
    </rPh>
    <rPh sb="58" eb="61">
      <t>ロウキュウカ</t>
    </rPh>
    <rPh sb="62" eb="63">
      <t>イタ</t>
    </rPh>
    <rPh sb="70" eb="72">
      <t>タイヨウ</t>
    </rPh>
    <rPh sb="72" eb="74">
      <t>ネンスウ</t>
    </rPh>
    <rPh sb="75" eb="77">
      <t>コウリョ</t>
    </rPh>
    <rPh sb="79" eb="81">
      <t>コウシン</t>
    </rPh>
    <rPh sb="81" eb="83">
      <t>ヒヨウ</t>
    </rPh>
    <rPh sb="89" eb="91">
      <t>ケイカク</t>
    </rPh>
    <rPh sb="91" eb="93">
      <t>ケントウ</t>
    </rPh>
    <rPh sb="95" eb="97">
      <t>ヒツヨウ</t>
    </rPh>
    <phoneticPr fontId="4"/>
  </si>
  <si>
    <t>　維持修繕費を縮減することは、戸別合併処理浄化槽であるため、容易ではない。今後は修繕等を考慮した事業経営について、検討する必要がある。</t>
    <rPh sb="1" eb="3">
      <t>イジ</t>
    </rPh>
    <rPh sb="3" eb="5">
      <t>シュウゼン</t>
    </rPh>
    <rPh sb="5" eb="6">
      <t>ヒ</t>
    </rPh>
    <rPh sb="7" eb="9">
      <t>シュクゲン</t>
    </rPh>
    <rPh sb="15" eb="17">
      <t>コベツ</t>
    </rPh>
    <rPh sb="17" eb="19">
      <t>ガッペイ</t>
    </rPh>
    <rPh sb="19" eb="21">
      <t>ショリ</t>
    </rPh>
    <rPh sb="21" eb="24">
      <t>ジョウカソウ</t>
    </rPh>
    <rPh sb="30" eb="32">
      <t>ヨウイ</t>
    </rPh>
    <rPh sb="37" eb="39">
      <t>コンゴ</t>
    </rPh>
    <rPh sb="40" eb="42">
      <t>シュウゼン</t>
    </rPh>
    <rPh sb="42" eb="43">
      <t>トウ</t>
    </rPh>
    <rPh sb="44" eb="46">
      <t>コウリョ</t>
    </rPh>
    <rPh sb="48" eb="50">
      <t>ジギョウ</t>
    </rPh>
    <rPh sb="50" eb="52">
      <t>ケイエイ</t>
    </rPh>
    <rPh sb="57" eb="59">
      <t>ケントウ</t>
    </rPh>
    <rPh sb="61" eb="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</si>
</sst>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E2-4DF7-9208-A43C825C1178}"/>
            </c:ext>
          </c:extLst>
        </c:ser>
        <c:dLbls>
          <c:showLegendKey val="0"/>
          <c:showVal val="0"/>
          <c:showCatName val="0"/>
          <c:showSerName val="0"/>
          <c:showPercent val="0"/>
          <c:showBubbleSize val="0"/>
        </c:dLbls>
        <c:gapWidth val="150"/>
        <c:axId val="49273472"/>
        <c:axId val="4993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0E2-4DF7-9208-A43C825C1178}"/>
            </c:ext>
          </c:extLst>
        </c:ser>
        <c:dLbls>
          <c:showLegendKey val="0"/>
          <c:showVal val="0"/>
          <c:showCatName val="0"/>
          <c:showSerName val="0"/>
          <c:showPercent val="0"/>
          <c:showBubbleSize val="0"/>
        </c:dLbls>
        <c:marker val="1"/>
        <c:smooth val="0"/>
        <c:axId val="49273472"/>
        <c:axId val="49939200"/>
      </c:lineChart>
      <c:dateAx>
        <c:axId val="49273472"/>
        <c:scaling>
          <c:orientation val="minMax"/>
        </c:scaling>
        <c:delete val="1"/>
        <c:axPos val="b"/>
        <c:numFmt formatCode="ge" sourceLinked="1"/>
        <c:majorTickMark val="none"/>
        <c:minorTickMark val="none"/>
        <c:tickLblPos val="none"/>
        <c:crossAx val="49939200"/>
        <c:crosses val="autoZero"/>
        <c:auto val="1"/>
        <c:lblOffset val="100"/>
        <c:baseTimeUnit val="years"/>
      </c:dateAx>
      <c:valAx>
        <c:axId val="499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c:v>
                </c:pt>
                <c:pt idx="1">
                  <c:v>50</c:v>
                </c:pt>
                <c:pt idx="2">
                  <c:v>50</c:v>
                </c:pt>
                <c:pt idx="3">
                  <c:v>50</c:v>
                </c:pt>
                <c:pt idx="4">
                  <c:v>50</c:v>
                </c:pt>
              </c:numCache>
            </c:numRef>
          </c:val>
          <c:extLst xmlns:c16r2="http://schemas.microsoft.com/office/drawing/2015/06/chart">
            <c:ext xmlns:c16="http://schemas.microsoft.com/office/drawing/2014/chart" uri="{C3380CC4-5D6E-409C-BE32-E72D297353CC}">
              <c16:uniqueId val="{00000000-DAC4-45BF-8638-EA132CB600F3}"/>
            </c:ext>
          </c:extLst>
        </c:ser>
        <c:dLbls>
          <c:showLegendKey val="0"/>
          <c:showVal val="0"/>
          <c:showCatName val="0"/>
          <c:showSerName val="0"/>
          <c:showPercent val="0"/>
          <c:showBubbleSize val="0"/>
        </c:dLbls>
        <c:gapWidth val="150"/>
        <c:axId val="97212672"/>
        <c:axId val="9721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DAC4-45BF-8638-EA132CB600F3}"/>
            </c:ext>
          </c:extLst>
        </c:ser>
        <c:dLbls>
          <c:showLegendKey val="0"/>
          <c:showVal val="0"/>
          <c:showCatName val="0"/>
          <c:showSerName val="0"/>
          <c:showPercent val="0"/>
          <c:showBubbleSize val="0"/>
        </c:dLbls>
        <c:marker val="1"/>
        <c:smooth val="0"/>
        <c:axId val="97212672"/>
        <c:axId val="97214848"/>
      </c:lineChart>
      <c:dateAx>
        <c:axId val="97212672"/>
        <c:scaling>
          <c:orientation val="minMax"/>
        </c:scaling>
        <c:delete val="1"/>
        <c:axPos val="b"/>
        <c:numFmt formatCode="ge" sourceLinked="1"/>
        <c:majorTickMark val="none"/>
        <c:minorTickMark val="none"/>
        <c:tickLblPos val="none"/>
        <c:crossAx val="97214848"/>
        <c:crosses val="autoZero"/>
        <c:auto val="1"/>
        <c:lblOffset val="100"/>
        <c:baseTimeUnit val="years"/>
      </c:dateAx>
      <c:valAx>
        <c:axId val="972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2D2-447D-80BA-75C2614F9ECD}"/>
            </c:ext>
          </c:extLst>
        </c:ser>
        <c:dLbls>
          <c:showLegendKey val="0"/>
          <c:showVal val="0"/>
          <c:showCatName val="0"/>
          <c:showSerName val="0"/>
          <c:showPercent val="0"/>
          <c:showBubbleSize val="0"/>
        </c:dLbls>
        <c:gapWidth val="150"/>
        <c:axId val="97245824"/>
        <c:axId val="9732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F2D2-447D-80BA-75C2614F9ECD}"/>
            </c:ext>
          </c:extLst>
        </c:ser>
        <c:dLbls>
          <c:showLegendKey val="0"/>
          <c:showVal val="0"/>
          <c:showCatName val="0"/>
          <c:showSerName val="0"/>
          <c:showPercent val="0"/>
          <c:showBubbleSize val="0"/>
        </c:dLbls>
        <c:marker val="1"/>
        <c:smooth val="0"/>
        <c:axId val="97245824"/>
        <c:axId val="97325824"/>
      </c:lineChart>
      <c:dateAx>
        <c:axId val="97245824"/>
        <c:scaling>
          <c:orientation val="minMax"/>
        </c:scaling>
        <c:delete val="1"/>
        <c:axPos val="b"/>
        <c:numFmt formatCode="ge" sourceLinked="1"/>
        <c:majorTickMark val="none"/>
        <c:minorTickMark val="none"/>
        <c:tickLblPos val="none"/>
        <c:crossAx val="97325824"/>
        <c:crosses val="autoZero"/>
        <c:auto val="1"/>
        <c:lblOffset val="100"/>
        <c:baseTimeUnit val="years"/>
      </c:dateAx>
      <c:valAx>
        <c:axId val="973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91.36</c:v>
                </c:pt>
                <c:pt idx="1">
                  <c:v>87.43</c:v>
                </c:pt>
                <c:pt idx="2">
                  <c:v>82.89</c:v>
                </c:pt>
                <c:pt idx="3">
                  <c:v>83.79</c:v>
                </c:pt>
                <c:pt idx="4">
                  <c:v>100.26</c:v>
                </c:pt>
              </c:numCache>
            </c:numRef>
          </c:val>
          <c:extLst xmlns:c16r2="http://schemas.microsoft.com/office/drawing/2015/06/chart">
            <c:ext xmlns:c16="http://schemas.microsoft.com/office/drawing/2014/chart" uri="{C3380CC4-5D6E-409C-BE32-E72D297353CC}">
              <c16:uniqueId val="{00000000-85DF-4D5E-B1AE-27E200667227}"/>
            </c:ext>
          </c:extLst>
        </c:ser>
        <c:dLbls>
          <c:showLegendKey val="0"/>
          <c:showVal val="0"/>
          <c:showCatName val="0"/>
          <c:showSerName val="0"/>
          <c:showPercent val="0"/>
          <c:showBubbleSize val="0"/>
        </c:dLbls>
        <c:gapWidth val="150"/>
        <c:axId val="49961984"/>
        <c:axId val="499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DF-4D5E-B1AE-27E200667227}"/>
            </c:ext>
          </c:extLst>
        </c:ser>
        <c:dLbls>
          <c:showLegendKey val="0"/>
          <c:showVal val="0"/>
          <c:showCatName val="0"/>
          <c:showSerName val="0"/>
          <c:showPercent val="0"/>
          <c:showBubbleSize val="0"/>
        </c:dLbls>
        <c:marker val="1"/>
        <c:smooth val="0"/>
        <c:axId val="49961984"/>
        <c:axId val="49968256"/>
      </c:lineChart>
      <c:dateAx>
        <c:axId val="49961984"/>
        <c:scaling>
          <c:orientation val="minMax"/>
        </c:scaling>
        <c:delete val="1"/>
        <c:axPos val="b"/>
        <c:numFmt formatCode="ge" sourceLinked="1"/>
        <c:majorTickMark val="none"/>
        <c:minorTickMark val="none"/>
        <c:tickLblPos val="none"/>
        <c:crossAx val="49968256"/>
        <c:crosses val="autoZero"/>
        <c:auto val="1"/>
        <c:lblOffset val="100"/>
        <c:baseTimeUnit val="years"/>
      </c:dateAx>
      <c:valAx>
        <c:axId val="499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E9-40D8-A002-10898AA65BC7}"/>
            </c:ext>
          </c:extLst>
        </c:ser>
        <c:dLbls>
          <c:showLegendKey val="0"/>
          <c:showVal val="0"/>
          <c:showCatName val="0"/>
          <c:showSerName val="0"/>
          <c:showPercent val="0"/>
          <c:showBubbleSize val="0"/>
        </c:dLbls>
        <c:gapWidth val="150"/>
        <c:axId val="49982848"/>
        <c:axId val="500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E9-40D8-A002-10898AA65BC7}"/>
            </c:ext>
          </c:extLst>
        </c:ser>
        <c:dLbls>
          <c:showLegendKey val="0"/>
          <c:showVal val="0"/>
          <c:showCatName val="0"/>
          <c:showSerName val="0"/>
          <c:showPercent val="0"/>
          <c:showBubbleSize val="0"/>
        </c:dLbls>
        <c:marker val="1"/>
        <c:smooth val="0"/>
        <c:axId val="49982848"/>
        <c:axId val="50087424"/>
      </c:lineChart>
      <c:dateAx>
        <c:axId val="49982848"/>
        <c:scaling>
          <c:orientation val="minMax"/>
        </c:scaling>
        <c:delete val="1"/>
        <c:axPos val="b"/>
        <c:numFmt formatCode="ge" sourceLinked="1"/>
        <c:majorTickMark val="none"/>
        <c:minorTickMark val="none"/>
        <c:tickLblPos val="none"/>
        <c:crossAx val="50087424"/>
        <c:crosses val="autoZero"/>
        <c:auto val="1"/>
        <c:lblOffset val="100"/>
        <c:baseTimeUnit val="years"/>
      </c:dateAx>
      <c:valAx>
        <c:axId val="500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72-4611-A7C8-DA517B42DC73}"/>
            </c:ext>
          </c:extLst>
        </c:ser>
        <c:dLbls>
          <c:showLegendKey val="0"/>
          <c:showVal val="0"/>
          <c:showCatName val="0"/>
          <c:showSerName val="0"/>
          <c:showPercent val="0"/>
          <c:showBubbleSize val="0"/>
        </c:dLbls>
        <c:gapWidth val="150"/>
        <c:axId val="50120192"/>
        <c:axId val="501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72-4611-A7C8-DA517B42DC73}"/>
            </c:ext>
          </c:extLst>
        </c:ser>
        <c:dLbls>
          <c:showLegendKey val="0"/>
          <c:showVal val="0"/>
          <c:showCatName val="0"/>
          <c:showSerName val="0"/>
          <c:showPercent val="0"/>
          <c:showBubbleSize val="0"/>
        </c:dLbls>
        <c:marker val="1"/>
        <c:smooth val="0"/>
        <c:axId val="50120192"/>
        <c:axId val="50122112"/>
      </c:lineChart>
      <c:dateAx>
        <c:axId val="50120192"/>
        <c:scaling>
          <c:orientation val="minMax"/>
        </c:scaling>
        <c:delete val="1"/>
        <c:axPos val="b"/>
        <c:numFmt formatCode="ge" sourceLinked="1"/>
        <c:majorTickMark val="none"/>
        <c:minorTickMark val="none"/>
        <c:tickLblPos val="none"/>
        <c:crossAx val="50122112"/>
        <c:crosses val="autoZero"/>
        <c:auto val="1"/>
        <c:lblOffset val="100"/>
        <c:baseTimeUnit val="years"/>
      </c:dateAx>
      <c:valAx>
        <c:axId val="501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67-40AB-A032-56AF6A41B98E}"/>
            </c:ext>
          </c:extLst>
        </c:ser>
        <c:dLbls>
          <c:showLegendKey val="0"/>
          <c:showVal val="0"/>
          <c:showCatName val="0"/>
          <c:showSerName val="0"/>
          <c:showPercent val="0"/>
          <c:showBubbleSize val="0"/>
        </c:dLbls>
        <c:gapWidth val="150"/>
        <c:axId val="50153728"/>
        <c:axId val="501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67-40AB-A032-56AF6A41B98E}"/>
            </c:ext>
          </c:extLst>
        </c:ser>
        <c:dLbls>
          <c:showLegendKey val="0"/>
          <c:showVal val="0"/>
          <c:showCatName val="0"/>
          <c:showSerName val="0"/>
          <c:showPercent val="0"/>
          <c:showBubbleSize val="0"/>
        </c:dLbls>
        <c:marker val="1"/>
        <c:smooth val="0"/>
        <c:axId val="50153728"/>
        <c:axId val="50155904"/>
      </c:lineChart>
      <c:dateAx>
        <c:axId val="50153728"/>
        <c:scaling>
          <c:orientation val="minMax"/>
        </c:scaling>
        <c:delete val="1"/>
        <c:axPos val="b"/>
        <c:numFmt formatCode="ge" sourceLinked="1"/>
        <c:majorTickMark val="none"/>
        <c:minorTickMark val="none"/>
        <c:tickLblPos val="none"/>
        <c:crossAx val="50155904"/>
        <c:crosses val="autoZero"/>
        <c:auto val="1"/>
        <c:lblOffset val="100"/>
        <c:baseTimeUnit val="years"/>
      </c:dateAx>
      <c:valAx>
        <c:axId val="501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30-4902-86E1-D05F999ED105}"/>
            </c:ext>
          </c:extLst>
        </c:ser>
        <c:dLbls>
          <c:showLegendKey val="0"/>
          <c:showVal val="0"/>
          <c:showCatName val="0"/>
          <c:showSerName val="0"/>
          <c:showPercent val="0"/>
          <c:showBubbleSize val="0"/>
        </c:dLbls>
        <c:gapWidth val="150"/>
        <c:axId val="50199552"/>
        <c:axId val="9705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30-4902-86E1-D05F999ED105}"/>
            </c:ext>
          </c:extLst>
        </c:ser>
        <c:dLbls>
          <c:showLegendKey val="0"/>
          <c:showVal val="0"/>
          <c:showCatName val="0"/>
          <c:showSerName val="0"/>
          <c:showPercent val="0"/>
          <c:showBubbleSize val="0"/>
        </c:dLbls>
        <c:marker val="1"/>
        <c:smooth val="0"/>
        <c:axId val="50199552"/>
        <c:axId val="97059968"/>
      </c:lineChart>
      <c:dateAx>
        <c:axId val="50199552"/>
        <c:scaling>
          <c:orientation val="minMax"/>
        </c:scaling>
        <c:delete val="1"/>
        <c:axPos val="b"/>
        <c:numFmt formatCode="ge" sourceLinked="1"/>
        <c:majorTickMark val="none"/>
        <c:minorTickMark val="none"/>
        <c:tickLblPos val="none"/>
        <c:crossAx val="97059968"/>
        <c:crosses val="autoZero"/>
        <c:auto val="1"/>
        <c:lblOffset val="100"/>
        <c:baseTimeUnit val="years"/>
      </c:dateAx>
      <c:valAx>
        <c:axId val="970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490.17</c:v>
                </c:pt>
                <c:pt idx="1">
                  <c:v>472.29</c:v>
                </c:pt>
                <c:pt idx="2">
                  <c:v>457.13</c:v>
                </c:pt>
                <c:pt idx="3">
                  <c:v>443.79</c:v>
                </c:pt>
                <c:pt idx="4">
                  <c:v>428.34</c:v>
                </c:pt>
              </c:numCache>
            </c:numRef>
          </c:val>
          <c:extLst xmlns:c16r2="http://schemas.microsoft.com/office/drawing/2015/06/chart">
            <c:ext xmlns:c16="http://schemas.microsoft.com/office/drawing/2014/chart" uri="{C3380CC4-5D6E-409C-BE32-E72D297353CC}">
              <c16:uniqueId val="{00000000-34B3-4472-BAC3-40169EFEABC7}"/>
            </c:ext>
          </c:extLst>
        </c:ser>
        <c:dLbls>
          <c:showLegendKey val="0"/>
          <c:showVal val="0"/>
          <c:showCatName val="0"/>
          <c:showSerName val="0"/>
          <c:showPercent val="0"/>
          <c:showBubbleSize val="0"/>
        </c:dLbls>
        <c:gapWidth val="150"/>
        <c:axId val="97099136"/>
        <c:axId val="9710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34B3-4472-BAC3-40169EFEABC7}"/>
            </c:ext>
          </c:extLst>
        </c:ser>
        <c:dLbls>
          <c:showLegendKey val="0"/>
          <c:showVal val="0"/>
          <c:showCatName val="0"/>
          <c:showSerName val="0"/>
          <c:showPercent val="0"/>
          <c:showBubbleSize val="0"/>
        </c:dLbls>
        <c:marker val="1"/>
        <c:smooth val="0"/>
        <c:axId val="97099136"/>
        <c:axId val="97109504"/>
      </c:lineChart>
      <c:dateAx>
        <c:axId val="97099136"/>
        <c:scaling>
          <c:orientation val="minMax"/>
        </c:scaling>
        <c:delete val="1"/>
        <c:axPos val="b"/>
        <c:numFmt formatCode="ge" sourceLinked="1"/>
        <c:majorTickMark val="none"/>
        <c:minorTickMark val="none"/>
        <c:tickLblPos val="none"/>
        <c:crossAx val="97109504"/>
        <c:crosses val="autoZero"/>
        <c:auto val="1"/>
        <c:lblOffset val="100"/>
        <c:baseTimeUnit val="years"/>
      </c:dateAx>
      <c:valAx>
        <c:axId val="971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53.01</c:v>
                </c:pt>
                <c:pt idx="1">
                  <c:v>49.85</c:v>
                </c:pt>
                <c:pt idx="2">
                  <c:v>46.45</c:v>
                </c:pt>
                <c:pt idx="3">
                  <c:v>47.29</c:v>
                </c:pt>
                <c:pt idx="4">
                  <c:v>48.33</c:v>
                </c:pt>
              </c:numCache>
            </c:numRef>
          </c:val>
          <c:extLst xmlns:c16r2="http://schemas.microsoft.com/office/drawing/2015/06/chart">
            <c:ext xmlns:c16="http://schemas.microsoft.com/office/drawing/2014/chart" uri="{C3380CC4-5D6E-409C-BE32-E72D297353CC}">
              <c16:uniqueId val="{00000000-0325-4748-A076-6933D0F3215E}"/>
            </c:ext>
          </c:extLst>
        </c:ser>
        <c:dLbls>
          <c:showLegendKey val="0"/>
          <c:showVal val="0"/>
          <c:showCatName val="0"/>
          <c:showSerName val="0"/>
          <c:showPercent val="0"/>
          <c:showBubbleSize val="0"/>
        </c:dLbls>
        <c:gapWidth val="150"/>
        <c:axId val="97126656"/>
        <c:axId val="9714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0325-4748-A076-6933D0F3215E}"/>
            </c:ext>
          </c:extLst>
        </c:ser>
        <c:dLbls>
          <c:showLegendKey val="0"/>
          <c:showVal val="0"/>
          <c:showCatName val="0"/>
          <c:showSerName val="0"/>
          <c:showPercent val="0"/>
          <c:showBubbleSize val="0"/>
        </c:dLbls>
        <c:marker val="1"/>
        <c:smooth val="0"/>
        <c:axId val="97126656"/>
        <c:axId val="97141120"/>
      </c:lineChart>
      <c:dateAx>
        <c:axId val="97126656"/>
        <c:scaling>
          <c:orientation val="minMax"/>
        </c:scaling>
        <c:delete val="1"/>
        <c:axPos val="b"/>
        <c:numFmt formatCode="ge" sourceLinked="1"/>
        <c:majorTickMark val="none"/>
        <c:minorTickMark val="none"/>
        <c:tickLblPos val="none"/>
        <c:crossAx val="97141120"/>
        <c:crosses val="autoZero"/>
        <c:auto val="1"/>
        <c:lblOffset val="100"/>
        <c:baseTimeUnit val="years"/>
      </c:dateAx>
      <c:valAx>
        <c:axId val="971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287.86</c:v>
                </c:pt>
                <c:pt idx="1">
                  <c:v>308.10000000000002</c:v>
                </c:pt>
                <c:pt idx="2">
                  <c:v>329.65</c:v>
                </c:pt>
                <c:pt idx="3">
                  <c:v>320.39</c:v>
                </c:pt>
                <c:pt idx="4">
                  <c:v>334.43</c:v>
                </c:pt>
              </c:numCache>
            </c:numRef>
          </c:val>
          <c:extLst xmlns:c16r2="http://schemas.microsoft.com/office/drawing/2015/06/chart">
            <c:ext xmlns:c16="http://schemas.microsoft.com/office/drawing/2014/chart" uri="{C3380CC4-5D6E-409C-BE32-E72D297353CC}">
              <c16:uniqueId val="{00000000-CA82-4445-95C3-4F1B4FA2F1BE}"/>
            </c:ext>
          </c:extLst>
        </c:ser>
        <c:dLbls>
          <c:showLegendKey val="0"/>
          <c:showVal val="0"/>
          <c:showCatName val="0"/>
          <c:showSerName val="0"/>
          <c:showPercent val="0"/>
          <c:showBubbleSize val="0"/>
        </c:dLbls>
        <c:gapWidth val="150"/>
        <c:axId val="97159040"/>
        <c:axId val="9716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CA82-4445-95C3-4F1B4FA2F1BE}"/>
            </c:ext>
          </c:extLst>
        </c:ser>
        <c:dLbls>
          <c:showLegendKey val="0"/>
          <c:showVal val="0"/>
          <c:showCatName val="0"/>
          <c:showSerName val="0"/>
          <c:showPercent val="0"/>
          <c:showBubbleSize val="0"/>
        </c:dLbls>
        <c:marker val="1"/>
        <c:smooth val="0"/>
        <c:axId val="97159040"/>
        <c:axId val="97165312"/>
      </c:lineChart>
      <c:dateAx>
        <c:axId val="97159040"/>
        <c:scaling>
          <c:orientation val="minMax"/>
        </c:scaling>
        <c:delete val="1"/>
        <c:axPos val="b"/>
        <c:numFmt formatCode="ge" sourceLinked="1"/>
        <c:majorTickMark val="none"/>
        <c:minorTickMark val="none"/>
        <c:tickLblPos val="none"/>
        <c:crossAx val="97165312"/>
        <c:crosses val="autoZero"/>
        <c:auto val="1"/>
        <c:lblOffset val="100"/>
        <c:baseTimeUnit val="years"/>
      </c:dateAx>
      <c:valAx>
        <c:axId val="971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0"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藤里町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3374</v>
      </c>
      <c r="AM8" s="68"/>
      <c r="AN8" s="68"/>
      <c r="AO8" s="68"/>
      <c r="AP8" s="68"/>
      <c r="AQ8" s="68"/>
      <c r="AR8" s="68"/>
      <c r="AS8" s="68"/>
      <c r="AT8" s="67">
        <f>データ!T6</f>
        <v>282.13</v>
      </c>
      <c r="AU8" s="67"/>
      <c r="AV8" s="67"/>
      <c r="AW8" s="67"/>
      <c r="AX8" s="67"/>
      <c r="AY8" s="67"/>
      <c r="AZ8" s="67"/>
      <c r="BA8" s="67"/>
      <c r="BB8" s="67">
        <f>データ!U6</f>
        <v>11.96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11.96</v>
      </c>
      <c r="Q10" s="67"/>
      <c r="R10" s="67"/>
      <c r="S10" s="67"/>
      <c r="T10" s="67"/>
      <c r="U10" s="67"/>
      <c r="V10" s="67"/>
      <c r="W10" s="67">
        <f>データ!Q6</f>
        <v>100</v>
      </c>
      <c r="X10" s="67"/>
      <c r="Y10" s="67"/>
      <c r="Z10" s="67"/>
      <c r="AA10" s="67"/>
      <c r="AB10" s="67"/>
      <c r="AC10" s="67"/>
      <c r="AD10" s="68">
        <f>データ!R6</f>
        <v>2613</v>
      </c>
      <c r="AE10" s="68"/>
      <c r="AF10" s="68"/>
      <c r="AG10" s="68"/>
      <c r="AH10" s="68"/>
      <c r="AI10" s="68"/>
      <c r="AJ10" s="68"/>
      <c r="AK10" s="2"/>
      <c r="AL10" s="68">
        <f>データ!V6</f>
        <v>400</v>
      </c>
      <c r="AM10" s="68"/>
      <c r="AN10" s="68"/>
      <c r="AO10" s="68"/>
      <c r="AP10" s="68"/>
      <c r="AQ10" s="68"/>
      <c r="AR10" s="68"/>
      <c r="AS10" s="68"/>
      <c r="AT10" s="67">
        <f>データ!W6</f>
        <v>0.77</v>
      </c>
      <c r="AU10" s="67"/>
      <c r="AV10" s="67"/>
      <c r="AW10" s="67"/>
      <c r="AX10" s="67"/>
      <c r="AY10" s="67"/>
      <c r="AZ10" s="67"/>
      <c r="BA10" s="67"/>
      <c r="BB10" s="67">
        <f>データ!X6</f>
        <v>519.48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Q6fcPTIj/vRdCMFb14o8rU7cKkvkwcHyILKezf4SecMwimdGy7aNN0NMicrKKsPYp1TufRLmqjgwbaKC2tYnDQ==" saltValue="/EYosv1QueWXK6xSmnKt8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53465</v>
      </c>
      <c r="D6" s="32">
        <f t="shared" si="3"/>
        <v>47</v>
      </c>
      <c r="E6" s="32">
        <f t="shared" si="3"/>
        <v>18</v>
      </c>
      <c r="F6" s="32">
        <f t="shared" si="3"/>
        <v>0</v>
      </c>
      <c r="G6" s="32">
        <f t="shared" si="3"/>
        <v>0</v>
      </c>
      <c r="H6" s="32" t="str">
        <f t="shared" si="3"/>
        <v>秋田県　藤里町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11.96</v>
      </c>
      <c r="Q6" s="33">
        <f t="shared" si="3"/>
        <v>100</v>
      </c>
      <c r="R6" s="33">
        <f t="shared" si="3"/>
        <v>2613</v>
      </c>
      <c r="S6" s="33">
        <f t="shared" si="3"/>
        <v>3374</v>
      </c>
      <c r="T6" s="33">
        <f t="shared" si="3"/>
        <v>282.13</v>
      </c>
      <c r="U6" s="33">
        <f t="shared" si="3"/>
        <v>11.96</v>
      </c>
      <c r="V6" s="33">
        <f t="shared" si="3"/>
        <v>400</v>
      </c>
      <c r="W6" s="33">
        <f t="shared" si="3"/>
        <v>0.77</v>
      </c>
      <c r="X6" s="33">
        <f t="shared" si="3"/>
        <v>519.48</v>
      </c>
      <c r="Y6" s="34">
        <f>IF(Y7="",NA(),Y7)</f>
        <v>91.36</v>
      </c>
      <c r="Z6" s="34">
        <f t="shared" ref="Z6:AH6" si="4">IF(Z7="",NA(),Z7)</f>
        <v>87.43</v>
      </c>
      <c r="AA6" s="34">
        <f t="shared" si="4"/>
        <v>82.89</v>
      </c>
      <c r="AB6" s="34">
        <f t="shared" si="4"/>
        <v>83.79</v>
      </c>
      <c r="AC6" s="34">
        <f t="shared" si="4"/>
        <v>100.26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490.17</v>
      </c>
      <c r="BG6" s="34">
        <f t="shared" ref="BG6:BO6" si="7">IF(BG7="",NA(),BG7)</f>
        <v>472.29</v>
      </c>
      <c r="BH6" s="34">
        <f t="shared" si="7"/>
        <v>457.13</v>
      </c>
      <c r="BI6" s="34">
        <f t="shared" si="7"/>
        <v>443.79</v>
      </c>
      <c r="BJ6" s="34">
        <f t="shared" si="7"/>
        <v>428.34</v>
      </c>
      <c r="BK6" s="34">
        <f t="shared" si="7"/>
        <v>446.63</v>
      </c>
      <c r="BL6" s="34">
        <f t="shared" si="7"/>
        <v>416.91</v>
      </c>
      <c r="BM6" s="34">
        <f t="shared" si="7"/>
        <v>392.19</v>
      </c>
      <c r="BN6" s="34">
        <f t="shared" si="7"/>
        <v>413.5</v>
      </c>
      <c r="BO6" s="34">
        <f t="shared" si="7"/>
        <v>407.42</v>
      </c>
      <c r="BP6" s="33" t="str">
        <f>IF(BP7="","",IF(BP7="-","【-】","【"&amp;SUBSTITUTE(TEXT(BP7,"#,##0.00"),"-","△")&amp;"】"))</f>
        <v>【329.28】</v>
      </c>
      <c r="BQ6" s="34">
        <f>IF(BQ7="",NA(),BQ7)</f>
        <v>53.01</v>
      </c>
      <c r="BR6" s="34">
        <f t="shared" ref="BR6:BZ6" si="8">IF(BR7="",NA(),BR7)</f>
        <v>49.85</v>
      </c>
      <c r="BS6" s="34">
        <f t="shared" si="8"/>
        <v>46.45</v>
      </c>
      <c r="BT6" s="34">
        <f t="shared" si="8"/>
        <v>47.29</v>
      </c>
      <c r="BU6" s="34">
        <f t="shared" si="8"/>
        <v>48.33</v>
      </c>
      <c r="BV6" s="34">
        <f t="shared" si="8"/>
        <v>58.53</v>
      </c>
      <c r="BW6" s="34">
        <f t="shared" si="8"/>
        <v>57.93</v>
      </c>
      <c r="BX6" s="34">
        <f t="shared" si="8"/>
        <v>57.03</v>
      </c>
      <c r="BY6" s="34">
        <f t="shared" si="8"/>
        <v>55.84</v>
      </c>
      <c r="BZ6" s="34">
        <f t="shared" si="8"/>
        <v>57.08</v>
      </c>
      <c r="CA6" s="33" t="str">
        <f>IF(CA7="","",IF(CA7="-","【-】","【"&amp;SUBSTITUTE(TEXT(CA7,"#,##0.00"),"-","△")&amp;"】"))</f>
        <v>【60.55】</v>
      </c>
      <c r="CB6" s="34">
        <f>IF(CB7="",NA(),CB7)</f>
        <v>287.86</v>
      </c>
      <c r="CC6" s="34">
        <f t="shared" ref="CC6:CK6" si="9">IF(CC7="",NA(),CC7)</f>
        <v>308.10000000000002</v>
      </c>
      <c r="CD6" s="34">
        <f t="shared" si="9"/>
        <v>329.65</v>
      </c>
      <c r="CE6" s="34">
        <f t="shared" si="9"/>
        <v>320.39</v>
      </c>
      <c r="CF6" s="34">
        <f t="shared" si="9"/>
        <v>334.43</v>
      </c>
      <c r="CG6" s="34">
        <f t="shared" si="9"/>
        <v>266.57</v>
      </c>
      <c r="CH6" s="34">
        <f t="shared" si="9"/>
        <v>276.93</v>
      </c>
      <c r="CI6" s="34">
        <f t="shared" si="9"/>
        <v>283.73</v>
      </c>
      <c r="CJ6" s="34">
        <f t="shared" si="9"/>
        <v>287.57</v>
      </c>
      <c r="CK6" s="34">
        <f t="shared" si="9"/>
        <v>286.86</v>
      </c>
      <c r="CL6" s="33" t="str">
        <f>IF(CL7="","",IF(CL7="-","【-】","【"&amp;SUBSTITUTE(TEXT(CL7,"#,##0.00"),"-","△")&amp;"】"))</f>
        <v>【269.12】</v>
      </c>
      <c r="CM6" s="34">
        <f>IF(CM7="",NA(),CM7)</f>
        <v>50</v>
      </c>
      <c r="CN6" s="34">
        <f t="shared" ref="CN6:CV6" si="10">IF(CN7="",NA(),CN7)</f>
        <v>50</v>
      </c>
      <c r="CO6" s="34">
        <f t="shared" si="10"/>
        <v>50</v>
      </c>
      <c r="CP6" s="34">
        <f t="shared" si="10"/>
        <v>50</v>
      </c>
      <c r="CQ6" s="34">
        <f t="shared" si="10"/>
        <v>50</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53465</v>
      </c>
      <c r="D7" s="36">
        <v>47</v>
      </c>
      <c r="E7" s="36">
        <v>18</v>
      </c>
      <c r="F7" s="36">
        <v>0</v>
      </c>
      <c r="G7" s="36">
        <v>0</v>
      </c>
      <c r="H7" s="36" t="s">
        <v>110</v>
      </c>
      <c r="I7" s="36" t="s">
        <v>111</v>
      </c>
      <c r="J7" s="36" t="s">
        <v>112</v>
      </c>
      <c r="K7" s="36" t="s">
        <v>113</v>
      </c>
      <c r="L7" s="36" t="s">
        <v>114</v>
      </c>
      <c r="M7" s="36" t="s">
        <v>115</v>
      </c>
      <c r="N7" s="37" t="s">
        <v>116</v>
      </c>
      <c r="O7" s="37" t="s">
        <v>117</v>
      </c>
      <c r="P7" s="37">
        <v>11.96</v>
      </c>
      <c r="Q7" s="37">
        <v>100</v>
      </c>
      <c r="R7" s="37">
        <v>2613</v>
      </c>
      <c r="S7" s="37">
        <v>3374</v>
      </c>
      <c r="T7" s="37">
        <v>282.13</v>
      </c>
      <c r="U7" s="37">
        <v>11.96</v>
      </c>
      <c r="V7" s="37">
        <v>400</v>
      </c>
      <c r="W7" s="37">
        <v>0.77</v>
      </c>
      <c r="X7" s="37">
        <v>519.48</v>
      </c>
      <c r="Y7" s="37">
        <v>91.36</v>
      </c>
      <c r="Z7" s="37">
        <v>87.43</v>
      </c>
      <c r="AA7" s="37">
        <v>82.89</v>
      </c>
      <c r="AB7" s="37">
        <v>83.79</v>
      </c>
      <c r="AC7" s="37">
        <v>100.26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490.17</v>
      </c>
      <c r="BG7" s="37">
        <v>472.29</v>
      </c>
      <c r="BH7" s="37">
        <v>457.13</v>
      </c>
      <c r="BI7" s="37">
        <v>443.79</v>
      </c>
      <c r="BJ7" s="37">
        <v>428.34</v>
      </c>
      <c r="BK7" s="37">
        <v>446.63</v>
      </c>
      <c r="BL7" s="37">
        <v>416.91</v>
      </c>
      <c r="BM7" s="37">
        <v>392.19</v>
      </c>
      <c r="BN7" s="37">
        <v>413.5</v>
      </c>
      <c r="BO7" s="37">
        <v>407.42</v>
      </c>
      <c r="BP7" s="37">
        <v>329.28</v>
      </c>
      <c r="BQ7" s="37">
        <v>53.01</v>
      </c>
      <c r="BR7" s="37">
        <v>49.85</v>
      </c>
      <c r="BS7" s="37">
        <v>46.45</v>
      </c>
      <c r="BT7" s="37">
        <v>47.29</v>
      </c>
      <c r="BU7" s="37">
        <v>48.33</v>
      </c>
      <c r="BV7" s="37">
        <v>58.53</v>
      </c>
      <c r="BW7" s="37">
        <v>57.93</v>
      </c>
      <c r="BX7" s="37">
        <v>57.03</v>
      </c>
      <c r="BY7" s="37">
        <v>55.84</v>
      </c>
      <c r="BZ7" s="37">
        <v>57.08</v>
      </c>
      <c r="CA7" s="37">
        <v>60.55</v>
      </c>
      <c r="CB7" s="37">
        <v>287.86</v>
      </c>
      <c r="CC7" s="37">
        <v>308.10000000000002</v>
      </c>
      <c r="CD7" s="37">
        <v>329.65</v>
      </c>
      <c r="CE7" s="37">
        <v>320.39</v>
      </c>
      <c r="CF7" s="37">
        <v>334.43</v>
      </c>
      <c r="CG7" s="37">
        <v>266.57</v>
      </c>
      <c r="CH7" s="37">
        <v>276.93</v>
      </c>
      <c r="CI7" s="37">
        <v>283.73</v>
      </c>
      <c r="CJ7" s="37">
        <v>287.57</v>
      </c>
      <c r="CK7" s="37">
        <v>286.86</v>
      </c>
      <c r="CL7" s="37">
        <v>269.12</v>
      </c>
      <c r="CM7" s="37">
        <v>50</v>
      </c>
      <c r="CN7" s="37">
        <v>50</v>
      </c>
      <c r="CO7" s="37">
        <v>50</v>
      </c>
      <c r="CP7" s="37">
        <v>50</v>
      </c>
      <c r="CQ7" s="37">
        <v>50</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suisui</cp:lastModifiedBy>
  <dcterms:created xsi:type="dcterms:W3CDTF">2018-12-03T09:38:11Z</dcterms:created>
  <dcterms:modified xsi:type="dcterms:W3CDTF">2019-01-24T06:39:20Z</dcterms:modified>
  <cp:category/>
</cp:coreProperties>
</file>