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fujisato\Desktop\"/>
    </mc:Choice>
  </mc:AlternateContent>
  <xr:revisionPtr revIDLastSave="0" documentId="10_ncr:8100000_{AF11D86C-E919-4DAC-A108-3C77B6E50B6F}" xr6:coauthVersionLast="32" xr6:coauthVersionMax="32" xr10:uidLastSave="{00000000-0000-0000-0000-000000000000}"/>
  <workbookProtection workbookAlgorithmName="SHA-512" workbookHashValue="TB0Gb9r5FKLT1DWNjCtJS/M7ITWG4Z9lwaZe32w8031waj0vt+kD1jYLi+hqu3X25zzNVKc0R/T/UQ3hCsoGoQ==" workbookSaltValue="uYBaR37RpnyOQ5gRbd/IBg=="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<sst xmlns="http://schemas.openxmlformats.org/spreadsheetml/2006/main" count="237" uniqueCount="123">
  <si>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</si>
  <si>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</si>
  <si>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</si>
  <si>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</si>
  <si>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</si>
  <si>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</si>
  <si>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</si>
  <si>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</si>
  <si>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</si>
  <si>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</si>
  <si>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</si>
  <si>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</si>
  <si>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</si>
  <si>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</si>
  <si>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</si>
  <si>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</si>
  <si>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</si>
  <si>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</si>
  <si>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</si>
  <si>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</si>
  <si>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</si>
  <si>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</si>
  <si>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</si>
  <si>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</si>
  <si>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</si>
  <si>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</si>
  <si>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</si>
  <si>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</si>
  <si>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</si>
  <si>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</si>
  <si>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</si>
  <si>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</si>
  <si>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</si>
  <si>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</si>
  <si>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</si>
  <si>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</si>
  <si>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</si>
  <si>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</si>
  <si>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</si>
  <si>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</si>
  <si>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</si>
  <si>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</si>
  <si>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</si>
  <si>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</si>
  <si>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</si>
  <si>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</si>
  <si>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</si>
  <si>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</si>
  <si>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</si>
  <si>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</si>
  <si>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</si>
  <si>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</si>
  <si>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</si>
  <si>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</si>
  <si>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</si>
  <si>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</si>
  <si>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</si>
  <si>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</si>
  <si>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</si>
  <si>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</si>
  <si>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</si>
  <si>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</si>
  <si>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</si>
  <si>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</si>
  <si>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</si>
  <si>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</si>
  <si>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</si>
  <si>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</si>
  <si>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</si>
  <si>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</si>
  <si>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</si>
  <si>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</si>
  <si>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</si>
  <si>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</si>
  <si>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</si>
  <si>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</si>
  <si>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</si>
  <si>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</si>
  <si>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</si>
  <si>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</si>
  <si>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</si>
  <si>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</si>
  <si>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</si>
  <si>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</si>
  <si>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</si>
  <si>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</si>
  <si>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</si>
  <si>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</si>
  <si>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</si>
  <si>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</si>
  <si>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</si>
  <si>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</si>
  <si>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</si>
  <si>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</si>
  <si>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</si>
  <si>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</si>
  <si>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</si>
  <si>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</si>
  <si>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</si>
  <si>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</si>
  <si>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</si>
  <si>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</si>
  <si>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</si>
  <si>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</si>
  <si>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</si>
  <si>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</si>
  <si>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</si>
  <si>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藤里町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</si>
  <si>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</si>
  <si>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</si>
  <si>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</si>
  <si>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</si>
  <si>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</si>
  <si>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</si>
  <si>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</si>
  <si>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</si>
  <si>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</si>
  <si>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</si>
  <si>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</si>
  <si>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</si>
  <si>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過去5年すべて100%未満であり、平均でも約64%と、赤字経営が続いている。地方債の償還のピークが平成37年度である一方、人口減少等により、料金収入は今後も減少していく見込みであり、今後の数値の更なる悪化が懸念される。料金回収率も41.90%と低く、不足分を一般会計からの繰入金に依存している状態であり、経営改善に向けては使用料の増額が必要である。
④企業債残高対給水収益比率
類似団体平均値と比べて高い数値となっているが、企業債借入を伴うような大規模事業は終了しており、数値は低くなっていく見込みである。
⑤料金回収率
数値が低く、収入不足を基準外繰入金によって補填している状態が続いている。今後、使用料の増額を検討し、数値の改善を図る必要がある。
⑥給水原価
類似団体平均値と比べると低い数値となっているが、地方債の償還のピークが平成37年度であることも考え、維持管理費の削減を図っていく必要がある。
⑦施設利用率
類似団体平均値よりも高い割合で利用されており、施設の規模は適切であると考えられる。
⑧有収率
過去5年をみると、類似団体平均値よりも低い数値で推移している。配水量等をパソコン・スマートフォンで確認できるシステムを導入しており、施設の状況を常に注視し、漏水等への対応を迅速に行っていく必要がある。</t>
    <rPh sb="1" eb="4">
      <t>シュウエキテキ</t>
    </rPh>
    <rPh sb="4" eb="6">
      <t>シュウシ</t>
    </rPh>
    <rPh sb="6" eb="8">
      <t>ヒリツ</t>
    </rPh>
    <rPh sb="9" eb="11">
      <t>カコ</t>
    </rPh>
    <rPh sb="12" eb="13">
      <t>ネン</t>
    </rPh>
    <rPh sb="20" eb="22">
      <t>ミマン</t>
    </rPh>
    <rPh sb="26" eb="28">
      <t>ヘイキン</t>
    </rPh>
    <rPh sb="30" eb="31">
      <t>ヤク</t>
    </rPh>
    <rPh sb="36" eb="38">
      <t>アカジ</t>
    </rPh>
    <rPh sb="38" eb="40">
      <t>ケイエイ</t>
    </rPh>
    <rPh sb="41" eb="42">
      <t>ツヅ</t>
    </rPh>
    <rPh sb="47" eb="50">
      <t>チホウサイ</t>
    </rPh>
    <rPh sb="51" eb="53">
      <t>ショウカン</t>
    </rPh>
    <rPh sb="58" eb="60">
      <t>ヘイセイ</t>
    </rPh>
    <rPh sb="62" eb="64">
      <t>ネンド</t>
    </rPh>
    <rPh sb="67" eb="69">
      <t>イッポウ</t>
    </rPh>
    <rPh sb="70" eb="72">
      <t>ジンコウ</t>
    </rPh>
    <rPh sb="72" eb="74">
      <t>ゲンショウ</t>
    </rPh>
    <rPh sb="74" eb="75">
      <t>トウ</t>
    </rPh>
    <rPh sb="79" eb="81">
      <t>リョウキン</t>
    </rPh>
    <rPh sb="81" eb="83">
      <t>シュウニュウ</t>
    </rPh>
    <rPh sb="84" eb="86">
      <t>コンゴ</t>
    </rPh>
    <rPh sb="87" eb="89">
      <t>ゲンショウ</t>
    </rPh>
    <rPh sb="93" eb="95">
      <t>ミコ</t>
    </rPh>
    <rPh sb="100" eb="102">
      <t>コンゴ</t>
    </rPh>
    <rPh sb="103" eb="105">
      <t>スウチ</t>
    </rPh>
    <rPh sb="106" eb="107">
      <t>サラ</t>
    </rPh>
    <rPh sb="109" eb="111">
      <t>アッカ</t>
    </rPh>
    <rPh sb="112" eb="114">
      <t>ケネン</t>
    </rPh>
    <rPh sb="118" eb="120">
      <t>リョウキン</t>
    </rPh>
    <rPh sb="120" eb="122">
      <t>カイシュウ</t>
    </rPh>
    <rPh sb="122" eb="123">
      <t>リツ</t>
    </rPh>
    <rPh sb="131" eb="132">
      <t>ヒク</t>
    </rPh>
    <rPh sb="134" eb="137">
      <t>フソクブン</t>
    </rPh>
    <rPh sb="138" eb="140">
      <t>イッパン</t>
    </rPh>
    <rPh sb="140" eb="142">
      <t>カイケイ</t>
    </rPh>
    <rPh sb="145" eb="147">
      <t>クリイレ</t>
    </rPh>
    <rPh sb="147" eb="148">
      <t>キン</t>
    </rPh>
    <rPh sb="149" eb="151">
      <t>イゾン</t>
    </rPh>
    <rPh sb="155" eb="157">
      <t>ジョウタイ</t>
    </rPh>
    <rPh sb="161" eb="163">
      <t>ケイエイ</t>
    </rPh>
    <rPh sb="163" eb="165">
      <t>カイゼン</t>
    </rPh>
    <rPh sb="166" eb="167">
      <t>ム</t>
    </rPh>
    <rPh sb="170" eb="173">
      <t>シヨウリョウ</t>
    </rPh>
    <rPh sb="174" eb="176">
      <t>ゾウガク</t>
    </rPh>
    <rPh sb="177" eb="179">
      <t>ヒツヨウ</t>
    </rPh>
    <rPh sb="186" eb="188">
      <t>キギョウ</t>
    </rPh>
    <rPh sb="188" eb="189">
      <t>サイ</t>
    </rPh>
    <rPh sb="189" eb="191">
      <t>ザンダカ</t>
    </rPh>
    <rPh sb="191" eb="192">
      <t>タイ</t>
    </rPh>
    <rPh sb="192" eb="194">
      <t>キュウスイ</t>
    </rPh>
    <rPh sb="194" eb="196">
      <t>シュウエキ</t>
    </rPh>
    <rPh sb="196" eb="198">
      <t>ヒリツ</t>
    </rPh>
    <rPh sb="199" eb="201">
      <t>ルイジ</t>
    </rPh>
    <rPh sb="201" eb="203">
      <t>ダンタイ</t>
    </rPh>
    <rPh sb="203" eb="206">
      <t>ヘイキンチ</t>
    </rPh>
    <rPh sb="207" eb="208">
      <t>クラ</t>
    </rPh>
    <rPh sb="210" eb="211">
      <t>タカ</t>
    </rPh>
    <rPh sb="212" eb="214">
      <t>スウチ</t>
    </rPh>
    <rPh sb="222" eb="224">
      <t>キギョウ</t>
    </rPh>
    <rPh sb="224" eb="225">
      <t>サイ</t>
    </rPh>
    <rPh sb="225" eb="227">
      <t>カリイレ</t>
    </rPh>
    <rPh sb="228" eb="229">
      <t>トモナ</t>
    </rPh>
    <rPh sb="233" eb="236">
      <t>ダイキボ</t>
    </rPh>
    <rPh sb="236" eb="238">
      <t>ジギョウ</t>
    </rPh>
    <rPh sb="239" eb="241">
      <t>シュウリョウ</t>
    </rPh>
    <rPh sb="246" eb="248">
      <t>スウチ</t>
    </rPh>
    <rPh sb="249" eb="250">
      <t>ヒク</t>
    </rPh>
    <rPh sb="256" eb="258">
      <t>ミコ</t>
    </rPh>
    <rPh sb="266" eb="268">
      <t>リョウキン</t>
    </rPh>
    <rPh sb="268" eb="270">
      <t>カイシュウ</t>
    </rPh>
    <rPh sb="270" eb="271">
      <t>リツ</t>
    </rPh>
    <rPh sb="272" eb="274">
      <t>スウチ</t>
    </rPh>
    <rPh sb="275" eb="276">
      <t>ヒク</t>
    </rPh>
    <rPh sb="278" eb="280">
      <t>シュウニュウ</t>
    </rPh>
    <rPh sb="280" eb="282">
      <t>ブソク</t>
    </rPh>
    <rPh sb="283" eb="285">
      <t>キジュン</t>
    </rPh>
    <rPh sb="285" eb="286">
      <t>ガイ</t>
    </rPh>
    <rPh sb="286" eb="288">
      <t>クリイレ</t>
    </rPh>
    <rPh sb="288" eb="289">
      <t>キン</t>
    </rPh>
    <rPh sb="293" eb="295">
      <t>ホテン</t>
    </rPh>
    <rPh sb="299" eb="301">
      <t>ジョウタイ</t>
    </rPh>
    <rPh sb="302" eb="303">
      <t>ツヅ</t>
    </rPh>
    <rPh sb="308" eb="310">
      <t>コンゴ</t>
    </rPh>
    <rPh sb="311" eb="314">
      <t>シヨウリョウ</t>
    </rPh>
    <rPh sb="315" eb="317">
      <t>ゾウガク</t>
    </rPh>
    <rPh sb="318" eb="320">
      <t>ケントウ</t>
    </rPh>
    <rPh sb="322" eb="324">
      <t>スウチ</t>
    </rPh>
    <rPh sb="325" eb="327">
      <t>カイゼン</t>
    </rPh>
    <rPh sb="328" eb="329">
      <t>ハカ</t>
    </rPh>
    <rPh sb="330" eb="332">
      <t>ヒツヨウ</t>
    </rPh>
    <rPh sb="339" eb="341">
      <t>キュウスイ</t>
    </rPh>
    <rPh sb="341" eb="343">
      <t>ゲンカ</t>
    </rPh>
    <rPh sb="344" eb="346">
      <t>ルイジ</t>
    </rPh>
    <rPh sb="346" eb="348">
      <t>ダンタイ</t>
    </rPh>
    <rPh sb="348" eb="351">
      <t>ヘイキンチ</t>
    </rPh>
    <rPh sb="352" eb="353">
      <t>クラ</t>
    </rPh>
    <rPh sb="356" eb="357">
      <t>ヒク</t>
    </rPh>
    <rPh sb="358" eb="360">
      <t>スウチ</t>
    </rPh>
    <rPh sb="368" eb="371">
      <t>チホウサイ</t>
    </rPh>
    <rPh sb="372" eb="374">
      <t>ショウカン</t>
    </rPh>
    <rPh sb="379" eb="381">
      <t>ヘイセイ</t>
    </rPh>
    <rPh sb="383" eb="385">
      <t>ネンド</t>
    </rPh>
    <rPh sb="391" eb="392">
      <t>カンガ</t>
    </rPh>
    <rPh sb="394" eb="396">
      <t>イジ</t>
    </rPh>
    <rPh sb="396" eb="399">
      <t>カンリヒ</t>
    </rPh>
    <rPh sb="400" eb="402">
      <t>サクゲン</t>
    </rPh>
    <rPh sb="403" eb="404">
      <t>ハカ</t>
    </rPh>
    <rPh sb="408" eb="410">
      <t>ヒツヨウ</t>
    </rPh>
    <rPh sb="417" eb="419">
      <t>シセツ</t>
    </rPh>
    <rPh sb="419" eb="422">
      <t>リヨウリツ</t>
    </rPh>
    <rPh sb="423" eb="425">
      <t>ルイジ</t>
    </rPh>
    <rPh sb="425" eb="427">
      <t>ダンタイ</t>
    </rPh>
    <rPh sb="427" eb="430">
      <t>ヘイキンチ</t>
    </rPh>
    <rPh sb="433" eb="434">
      <t>タカ</t>
    </rPh>
    <rPh sb="435" eb="437">
      <t>ワリアイ</t>
    </rPh>
    <rPh sb="438" eb="440">
      <t>リヨウ</t>
    </rPh>
    <rPh sb="446" eb="448">
      <t>シセツ</t>
    </rPh>
    <rPh sb="449" eb="451">
      <t>キボ</t>
    </rPh>
    <rPh sb="452" eb="454">
      <t>テキセツ</t>
    </rPh>
    <rPh sb="458" eb="459">
      <t>カンガ</t>
    </rPh>
    <rPh sb="467" eb="469">
      <t>ユウシュウ</t>
    </rPh>
    <rPh sb="469" eb="470">
      <t>リツ</t>
    </rPh>
    <rPh sb="471" eb="473">
      <t>カコ</t>
    </rPh>
    <rPh sb="474" eb="475">
      <t>ネン</t>
    </rPh>
    <rPh sb="480" eb="482">
      <t>ルイジ</t>
    </rPh>
    <rPh sb="482" eb="484">
      <t>ダンタイ</t>
    </rPh>
    <rPh sb="484" eb="487">
      <t>ヘイキンチ</t>
    </rPh>
    <rPh sb="490" eb="491">
      <t>ヒク</t>
    </rPh>
    <rPh sb="492" eb="494">
      <t>スウチ</t>
    </rPh>
    <rPh sb="495" eb="497">
      <t>スイイ</t>
    </rPh>
    <rPh sb="502" eb="504">
      <t>ハイスイ</t>
    </rPh>
    <rPh sb="504" eb="505">
      <t>リョウ</t>
    </rPh>
    <rPh sb="505" eb="506">
      <t>トウ</t>
    </rPh>
    <rPh sb="520" eb="522">
      <t>カクニン</t>
    </rPh>
    <rPh sb="530" eb="532">
      <t>ドウニュウ</t>
    </rPh>
    <rPh sb="537" eb="539">
      <t>シセツ</t>
    </rPh>
    <rPh sb="540" eb="542">
      <t>ジョウキョウ</t>
    </rPh>
    <rPh sb="543" eb="544">
      <t>ツネ</t>
    </rPh>
    <rPh sb="545" eb="547">
      <t>チュウシ</t>
    </rPh>
    <rPh sb="549" eb="551">
      <t>ロウスイ</t>
    </rPh>
    <rPh sb="551" eb="552">
      <t>トウ</t>
    </rPh>
    <rPh sb="554" eb="556">
      <t>タイオウ</t>
    </rPh>
    <rPh sb="557" eb="559">
      <t>ジンソク</t>
    </rPh>
    <rPh sb="560" eb="561">
      <t>オコナ</t>
    </rPh>
    <rPh sb="565" eb="567">
      <t>ヒツヨウ</t>
    </rPh>
    <phoneticPr fontId="4"/>
  </si>
  <si>
    <t>③管路更新率
予定していた多くの管路の更新が完了しているため、数値が低くなっている。今後、管路の更新が特定の期間に偏らないような更新計画の策定が求められる。</t>
    <rPh sb="1" eb="3">
      <t>カンロ</t>
    </rPh>
    <rPh sb="3" eb="5">
      <t>コウシン</t>
    </rPh>
    <rPh sb="5" eb="6">
      <t>リツ</t>
    </rPh>
    <rPh sb="7" eb="9">
      <t>ヨテイ</t>
    </rPh>
    <rPh sb="13" eb="14">
      <t>オオ</t>
    </rPh>
    <rPh sb="16" eb="18">
      <t>カンロ</t>
    </rPh>
    <rPh sb="19" eb="21">
      <t>コウシン</t>
    </rPh>
    <rPh sb="22" eb="24">
      <t>カンリョウ</t>
    </rPh>
    <rPh sb="31" eb="33">
      <t>スウチ</t>
    </rPh>
    <rPh sb="34" eb="35">
      <t>ヒク</t>
    </rPh>
    <rPh sb="42" eb="44">
      <t>コンゴ</t>
    </rPh>
    <rPh sb="45" eb="47">
      <t>カンロ</t>
    </rPh>
    <rPh sb="48" eb="50">
      <t>コウシン</t>
    </rPh>
    <rPh sb="51" eb="53">
      <t>トクテイ</t>
    </rPh>
    <rPh sb="54" eb="56">
      <t>キカン</t>
    </rPh>
    <rPh sb="57" eb="58">
      <t>カタヨ</t>
    </rPh>
    <rPh sb="64" eb="66">
      <t>コウシン</t>
    </rPh>
    <rPh sb="66" eb="68">
      <t>ケイカク</t>
    </rPh>
    <rPh sb="69" eb="71">
      <t>サクテイ</t>
    </rPh>
    <rPh sb="72" eb="73">
      <t>モト</t>
    </rPh>
    <phoneticPr fontId="4"/>
  </si>
  <si>
    <t>　収益的収支比率・料金回収率供に数値が低く、収入の不足を一般会計からの繰入金に頼った経営が続いている。使用料の増額により、経営改善を図っていかなければならない時期がきていると考えられる。また、水道事業は住民にとって欠かすことのできない事業であり、健全な運営を継続的に続けるため、計画的な老朽施設・管路の更新を進めていく必要がある。</t>
    <rPh sb="1" eb="4">
      <t>シュウエキテキ</t>
    </rPh>
    <rPh sb="4" eb="6">
      <t>シュウシ</t>
    </rPh>
    <rPh sb="6" eb="8">
      <t>ヒリツ</t>
    </rPh>
    <rPh sb="9" eb="11">
      <t>リョウキン</t>
    </rPh>
    <rPh sb="11" eb="13">
      <t>カイシュウ</t>
    </rPh>
    <rPh sb="13" eb="14">
      <t>リツ</t>
    </rPh>
    <rPh sb="14" eb="15">
      <t>トモ</t>
    </rPh>
    <rPh sb="16" eb="18">
      <t>スウチ</t>
    </rPh>
    <rPh sb="19" eb="20">
      <t>ヒク</t>
    </rPh>
    <rPh sb="22" eb="24">
      <t>シュウニュウ</t>
    </rPh>
    <rPh sb="25" eb="27">
      <t>フソク</t>
    </rPh>
    <rPh sb="28" eb="30">
      <t>イッパン</t>
    </rPh>
    <rPh sb="30" eb="32">
      <t>カイケイ</t>
    </rPh>
    <rPh sb="35" eb="37">
      <t>クリイレ</t>
    </rPh>
    <rPh sb="37" eb="38">
      <t>キン</t>
    </rPh>
    <rPh sb="39" eb="40">
      <t>タヨ</t>
    </rPh>
    <rPh sb="42" eb="44">
      <t>ケイエイ</t>
    </rPh>
    <rPh sb="45" eb="46">
      <t>ツヅ</t>
    </rPh>
    <rPh sb="51" eb="54">
      <t>シヨウリョウ</t>
    </rPh>
    <rPh sb="55" eb="57">
      <t>ゾウガク</t>
    </rPh>
    <rPh sb="61" eb="63">
      <t>ケイエイ</t>
    </rPh>
    <rPh sb="63" eb="65">
      <t>カイゼン</t>
    </rPh>
    <rPh sb="66" eb="67">
      <t>ハカ</t>
    </rPh>
    <rPh sb="79" eb="81">
      <t>ジキ</t>
    </rPh>
    <rPh sb="87" eb="88">
      <t>カンガ</t>
    </rPh>
    <rPh sb="96" eb="98">
      <t>スイドウ</t>
    </rPh>
    <rPh sb="98" eb="100">
      <t>ジギョウ</t>
    </rPh>
    <rPh sb="101" eb="103">
      <t>ジュウミン</t>
    </rPh>
    <rPh sb="107" eb="108">
      <t>カ</t>
    </rPh>
    <rPh sb="117" eb="119">
      <t>ジギョウ</t>
    </rPh>
    <rPh sb="123" eb="125">
      <t>ケンゼン</t>
    </rPh>
    <rPh sb="126" eb="128">
      <t>ウンエイ</t>
    </rPh>
    <rPh sb="129" eb="132">
      <t>ケイゾクテキ</t>
    </rPh>
    <rPh sb="133" eb="134">
      <t>ツヅ</t>
    </rPh>
    <rPh sb="139" eb="142">
      <t>ケイカクテキ</t>
    </rPh>
    <rPh sb="143" eb="145">
      <t>ロウキュウ</t>
    </rPh>
    <rPh sb="145" eb="147">
      <t>シセツ</t>
    </rPh>
    <rPh sb="148" eb="150">
      <t>カンロ</t>
    </rPh>
    <rPh sb="151" eb="153">
      <t>コウシン</t>
    </rPh>
    <rPh sb="154" eb="155">
      <t>スス</t>
    </rPh>
    <rPh sb="159" eb="16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</si>
</sst>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2.34</c:v>
                </c:pt>
                <c:pt idx="1">
                  <c:v>0.84</c:v>
                </c:pt>
                <c:pt idx="2">
                  <c:v>0.61</c:v>
                </c:pt>
                <c:pt idx="3" formatCode="#,##0.00;&quot;△&quot;#,##0.00">
                  <c:v>0</c:v>
                </c:pt>
                <c:pt idx="4">
                  <c:v>0.36</c:v>
                </c:pt>
              </c:numCache>
            </c:numRef>
          </c:val>
          <c:extLst>
            <c:ext xmlns:c16="http://schemas.microsoft.com/office/drawing/2014/chart" uri="{C3380CC4-5D6E-409C-BE32-E72D297353CC}">
              <c16:uniqueId val="{00000000-DC84-48D0-829A-5D21EDE83E5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DC84-48D0-829A-5D21EDE83E5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74.12</c:v>
                </c:pt>
                <c:pt idx="1">
                  <c:v>85.53</c:v>
                </c:pt>
                <c:pt idx="2">
                  <c:v>74.900000000000006</c:v>
                </c:pt>
                <c:pt idx="3">
                  <c:v>67.959999999999994</c:v>
                </c:pt>
                <c:pt idx="4">
                  <c:v>71.23</c:v>
                </c:pt>
              </c:numCache>
            </c:numRef>
          </c:val>
          <c:extLst>
            <c:ext xmlns:c16="http://schemas.microsoft.com/office/drawing/2014/chart" uri="{C3380CC4-5D6E-409C-BE32-E72D297353CC}">
              <c16:uniqueId val="{00000000-5767-4C05-8BD1-803FB9F8E0C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5767-4C05-8BD1-803FB9F8E0C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66.89</c:v>
                </c:pt>
                <c:pt idx="1">
                  <c:v>56.61</c:v>
                </c:pt>
                <c:pt idx="2">
                  <c:v>63.99</c:v>
                </c:pt>
                <c:pt idx="3">
                  <c:v>69.64</c:v>
                </c:pt>
                <c:pt idx="4">
                  <c:v>66.52</c:v>
                </c:pt>
              </c:numCache>
            </c:numRef>
          </c:val>
          <c:extLst>
            <c:ext xmlns:c16="http://schemas.microsoft.com/office/drawing/2014/chart" uri="{C3380CC4-5D6E-409C-BE32-E72D297353CC}">
              <c16:uniqueId val="{00000000-2BA5-48BF-9344-5855FEF4DDC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2BA5-48BF-9344-5855FEF4DDC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62.13</c:v>
                </c:pt>
                <c:pt idx="1">
                  <c:v>67.98</c:v>
                </c:pt>
                <c:pt idx="2">
                  <c:v>58.37</c:v>
                </c:pt>
                <c:pt idx="3">
                  <c:v>67.959999999999994</c:v>
                </c:pt>
                <c:pt idx="4">
                  <c:v>61.97</c:v>
                </c:pt>
              </c:numCache>
            </c:numRef>
          </c:val>
          <c:extLst>
            <c:ext xmlns:c16="http://schemas.microsoft.com/office/drawing/2014/chart" uri="{C3380CC4-5D6E-409C-BE32-E72D297353CC}">
              <c16:uniqueId val="{00000000-6A6C-4EEC-832E-808080FF21F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6A6C-4EEC-832E-808080FF21F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65-440C-99E5-17AF1F3794D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65-440C-99E5-17AF1F3794D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1E-440F-BCFA-557138883F5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1E-440F-BCFA-557138883F5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91-46D1-9766-2E598745E9F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91-46D1-9766-2E598745E9F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AF-4ED7-BA23-C3B5D6082F2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AF-4ED7-BA23-C3B5D6082F2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1756.89</c:v>
                </c:pt>
                <c:pt idx="1">
                  <c:v>1722.55</c:v>
                </c:pt>
                <c:pt idx="2">
                  <c:v>1798.83</c:v>
                </c:pt>
                <c:pt idx="3">
                  <c:v>1911.99</c:v>
                </c:pt>
                <c:pt idx="4">
                  <c:v>1869.13</c:v>
                </c:pt>
              </c:numCache>
            </c:numRef>
          </c:val>
          <c:extLst>
            <c:ext xmlns:c16="http://schemas.microsoft.com/office/drawing/2014/chart" uri="{C3380CC4-5D6E-409C-BE32-E72D297353CC}">
              <c16:uniqueId val="{00000000-CE89-4BA7-A1BC-053C1C7688A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CE89-4BA7-A1BC-053C1C7688A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51.3</c:v>
                </c:pt>
                <c:pt idx="1">
                  <c:v>46.06</c:v>
                </c:pt>
                <c:pt idx="2">
                  <c:v>45.09</c:v>
                </c:pt>
                <c:pt idx="3">
                  <c:v>41.9</c:v>
                </c:pt>
                <c:pt idx="4">
                  <c:v>46.99</c:v>
                </c:pt>
              </c:numCache>
            </c:numRef>
          </c:val>
          <c:extLst>
            <c:ext xmlns:c16="http://schemas.microsoft.com/office/drawing/2014/chart" uri="{C3380CC4-5D6E-409C-BE32-E72D297353CC}">
              <c16:uniqueId val="{00000000-BDA9-4B82-B7C3-79228D8F2F4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BDA9-4B82-B7C3-79228D8F2F4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215.76</c:v>
                </c:pt>
                <c:pt idx="1">
                  <c:v>251.57</c:v>
                </c:pt>
                <c:pt idx="2">
                  <c:v>256.13</c:v>
                </c:pt>
                <c:pt idx="3">
                  <c:v>284.86</c:v>
                </c:pt>
                <c:pt idx="4">
                  <c:v>248.52</c:v>
                </c:pt>
              </c:numCache>
            </c:numRef>
          </c:val>
          <c:extLst>
            <c:ext xmlns:c16="http://schemas.microsoft.com/office/drawing/2014/chart" uri="{C3380CC4-5D6E-409C-BE32-E72D297353CC}">
              <c16:uniqueId val="{00000000-4659-4D63-8633-28DFC07BEE7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4659-4D63-8633-28DFC07BEE7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25" zoomScale="80" zoomScaleNormal="80" workbookViewId="0">
      <selection activeCell="CC30" sqref="CC3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秋田県　藤里町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60">
        <f>データ!$R$6</f>
        <v>3374</v>
      </c>
      <c r="AM8" s="60"/>
      <c r="AN8" s="60"/>
      <c r="AO8" s="60"/>
      <c r="AP8" s="60"/>
      <c r="AQ8" s="60"/>
      <c r="AR8" s="60"/>
      <c r="AS8" s="60"/>
      <c r="AT8" s="59">
        <f>データ!$S$6</f>
        <v>282.13</v>
      </c>
      <c r="AU8" s="59"/>
      <c r="AV8" s="59"/>
      <c r="AW8" s="59"/>
      <c r="AX8" s="59"/>
      <c r="AY8" s="59"/>
      <c r="AZ8" s="59"/>
      <c r="BA8" s="59"/>
      <c r="BB8" s="59">
        <f>データ!$T$6</f>
        <v>11.96</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97.46</v>
      </c>
      <c r="Q10" s="59"/>
      <c r="R10" s="59"/>
      <c r="S10" s="59"/>
      <c r="T10" s="59"/>
      <c r="U10" s="59"/>
      <c r="V10" s="59"/>
      <c r="W10" s="60">
        <f>データ!$Q$6</f>
        <v>2160</v>
      </c>
      <c r="X10" s="60"/>
      <c r="Y10" s="60"/>
      <c r="Z10" s="60"/>
      <c r="AA10" s="60"/>
      <c r="AB10" s="60"/>
      <c r="AC10" s="60"/>
      <c r="AD10" s="2"/>
      <c r="AE10" s="2"/>
      <c r="AF10" s="2"/>
      <c r="AG10" s="2"/>
      <c r="AH10" s="2"/>
      <c r="AI10" s="2"/>
      <c r="AJ10" s="2"/>
      <c r="AK10" s="2"/>
      <c r="AL10" s="60">
        <f>データ!$U$6</f>
        <v>3260</v>
      </c>
      <c r="AM10" s="60"/>
      <c r="AN10" s="60"/>
      <c r="AO10" s="60"/>
      <c r="AP10" s="60"/>
      <c r="AQ10" s="60"/>
      <c r="AR10" s="60"/>
      <c r="AS10" s="60"/>
      <c r="AT10" s="59">
        <f>データ!$V$6</f>
        <v>14.85</v>
      </c>
      <c r="AU10" s="59"/>
      <c r="AV10" s="59"/>
      <c r="AW10" s="59"/>
      <c r="AX10" s="59"/>
      <c r="AY10" s="59"/>
      <c r="AZ10" s="59"/>
      <c r="BA10" s="59"/>
      <c r="BB10" s="59">
        <f>データ!$W$6</f>
        <v>219.53</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25</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120</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8" t="s">
        <v>26</v>
      </c>
      <c r="D34" s="48"/>
      <c r="E34" s="48"/>
      <c r="F34" s="48"/>
      <c r="G34" s="48"/>
      <c r="H34" s="48"/>
      <c r="I34" s="48"/>
      <c r="J34" s="48"/>
      <c r="K34" s="48"/>
      <c r="L34" s="48"/>
      <c r="M34" s="48"/>
      <c r="N34" s="48"/>
      <c r="O34" s="48"/>
      <c r="P34" s="48"/>
      <c r="Q34" s="19"/>
      <c r="R34" s="48" t="s">
        <v>27</v>
      </c>
      <c r="S34" s="48"/>
      <c r="T34" s="48"/>
      <c r="U34" s="48"/>
      <c r="V34" s="48"/>
      <c r="W34" s="48"/>
      <c r="X34" s="48"/>
      <c r="Y34" s="48"/>
      <c r="Z34" s="48"/>
      <c r="AA34" s="48"/>
      <c r="AB34" s="48"/>
      <c r="AC34" s="48"/>
      <c r="AD34" s="48"/>
      <c r="AE34" s="48"/>
      <c r="AF34" s="19"/>
      <c r="AG34" s="48" t="s">
        <v>28</v>
      </c>
      <c r="AH34" s="48"/>
      <c r="AI34" s="48"/>
      <c r="AJ34" s="48"/>
      <c r="AK34" s="48"/>
      <c r="AL34" s="48"/>
      <c r="AM34" s="48"/>
      <c r="AN34" s="48"/>
      <c r="AO34" s="48"/>
      <c r="AP34" s="48"/>
      <c r="AQ34" s="48"/>
      <c r="AR34" s="48"/>
      <c r="AS34" s="48"/>
      <c r="AT34" s="48"/>
      <c r="AU34" s="19"/>
      <c r="AV34" s="48" t="s">
        <v>29</v>
      </c>
      <c r="AW34" s="48"/>
      <c r="AX34" s="48"/>
      <c r="AY34" s="48"/>
      <c r="AZ34" s="48"/>
      <c r="BA34" s="48"/>
      <c r="BB34" s="48"/>
      <c r="BC34" s="48"/>
      <c r="BD34" s="48"/>
      <c r="BE34" s="48"/>
      <c r="BF34" s="48"/>
      <c r="BG34" s="48"/>
      <c r="BH34" s="48"/>
      <c r="BI34" s="4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121</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8" t="s">
        <v>31</v>
      </c>
      <c r="D56" s="48"/>
      <c r="E56" s="48"/>
      <c r="F56" s="48"/>
      <c r="G56" s="48"/>
      <c r="H56" s="48"/>
      <c r="I56" s="48"/>
      <c r="J56" s="48"/>
      <c r="K56" s="48"/>
      <c r="L56" s="48"/>
      <c r="M56" s="48"/>
      <c r="N56" s="48"/>
      <c r="O56" s="48"/>
      <c r="P56" s="48"/>
      <c r="Q56" s="19"/>
      <c r="R56" s="48" t="s">
        <v>32</v>
      </c>
      <c r="S56" s="48"/>
      <c r="T56" s="48"/>
      <c r="U56" s="48"/>
      <c r="V56" s="48"/>
      <c r="W56" s="48"/>
      <c r="X56" s="48"/>
      <c r="Y56" s="48"/>
      <c r="Z56" s="48"/>
      <c r="AA56" s="48"/>
      <c r="AB56" s="48"/>
      <c r="AC56" s="48"/>
      <c r="AD56" s="48"/>
      <c r="AE56" s="48"/>
      <c r="AF56" s="19"/>
      <c r="AG56" s="48" t="s">
        <v>33</v>
      </c>
      <c r="AH56" s="48"/>
      <c r="AI56" s="48"/>
      <c r="AJ56" s="48"/>
      <c r="AK56" s="48"/>
      <c r="AL56" s="48"/>
      <c r="AM56" s="48"/>
      <c r="AN56" s="48"/>
      <c r="AO56" s="48"/>
      <c r="AP56" s="48"/>
      <c r="AQ56" s="48"/>
      <c r="AR56" s="48"/>
      <c r="AS56" s="48"/>
      <c r="AT56" s="48"/>
      <c r="AU56" s="19"/>
      <c r="AV56" s="48" t="s">
        <v>34</v>
      </c>
      <c r="AW56" s="48"/>
      <c r="AX56" s="48"/>
      <c r="AY56" s="48"/>
      <c r="AZ56" s="48"/>
      <c r="BA56" s="48"/>
      <c r="BB56" s="48"/>
      <c r="BC56" s="48"/>
      <c r="BD56" s="48"/>
      <c r="BE56" s="48"/>
      <c r="BF56" s="48"/>
      <c r="BG56" s="48"/>
      <c r="BH56" s="48"/>
      <c r="BI56" s="4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9" t="s">
        <v>35</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7"/>
      <c r="BM60" s="78"/>
      <c r="BN60" s="78"/>
      <c r="BO60" s="78"/>
      <c r="BP60" s="78"/>
      <c r="BQ60" s="78"/>
      <c r="BR60" s="78"/>
      <c r="BS60" s="78"/>
      <c r="BT60" s="78"/>
      <c r="BU60" s="78"/>
      <c r="BV60" s="78"/>
      <c r="BW60" s="78"/>
      <c r="BX60" s="78"/>
      <c r="BY60" s="78"/>
      <c r="BZ60" s="79"/>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122</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8" t="s">
        <v>37</v>
      </c>
      <c r="D79" s="48"/>
      <c r="E79" s="48"/>
      <c r="F79" s="48"/>
      <c r="G79" s="48"/>
      <c r="H79" s="48"/>
      <c r="I79" s="48"/>
      <c r="J79" s="48"/>
      <c r="K79" s="48"/>
      <c r="L79" s="48"/>
      <c r="M79" s="48"/>
      <c r="N79" s="48"/>
      <c r="O79" s="48"/>
      <c r="P79" s="48"/>
      <c r="Q79" s="48"/>
      <c r="R79" s="48"/>
      <c r="S79" s="48"/>
      <c r="T79" s="48"/>
      <c r="U79" s="19"/>
      <c r="V79" s="19"/>
      <c r="W79" s="48" t="s">
        <v>38</v>
      </c>
      <c r="X79" s="48"/>
      <c r="Y79" s="48"/>
      <c r="Z79" s="48"/>
      <c r="AA79" s="48"/>
      <c r="AB79" s="48"/>
      <c r="AC79" s="48"/>
      <c r="AD79" s="48"/>
      <c r="AE79" s="48"/>
      <c r="AF79" s="48"/>
      <c r="AG79" s="48"/>
      <c r="AH79" s="48"/>
      <c r="AI79" s="48"/>
      <c r="AJ79" s="48"/>
      <c r="AK79" s="48"/>
      <c r="AL79" s="48"/>
      <c r="AM79" s="48"/>
      <c r="AN79" s="48"/>
      <c r="AO79" s="19"/>
      <c r="AP79" s="19"/>
      <c r="AQ79" s="48" t="s">
        <v>39</v>
      </c>
      <c r="AR79" s="48"/>
      <c r="AS79" s="48"/>
      <c r="AT79" s="48"/>
      <c r="AU79" s="48"/>
      <c r="AV79" s="48"/>
      <c r="AW79" s="48"/>
      <c r="AX79" s="48"/>
      <c r="AY79" s="48"/>
      <c r="AZ79" s="48"/>
      <c r="BA79" s="48"/>
      <c r="BB79" s="48"/>
      <c r="BC79" s="48"/>
      <c r="BD79" s="48"/>
      <c r="BE79" s="48"/>
      <c r="BF79" s="48"/>
      <c r="BG79" s="48"/>
      <c r="BH79" s="4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00zHJeh/hBt0ZPtNwKPaamy167zTcKagz+W3mGQ6lw9FeTfPkpEiOl6VBquQYWOgAeiOt8gCwKLAVVf71lZ3rg==" saltValue="0jp0iOzJP+uJSqZEnbOpC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0" t="s">
        <v>63</v>
      </c>
      <c r="I3" s="71"/>
      <c r="J3" s="71"/>
      <c r="K3" s="71"/>
      <c r="L3" s="71"/>
      <c r="M3" s="71"/>
      <c r="N3" s="71"/>
      <c r="O3" s="71"/>
      <c r="P3" s="71"/>
      <c r="Q3" s="71"/>
      <c r="R3" s="71"/>
      <c r="S3" s="71"/>
      <c r="T3" s="71"/>
      <c r="U3" s="71"/>
      <c r="V3" s="71"/>
      <c r="W3" s="72"/>
      <c r="X3" s="76" t="s">
        <v>64</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65</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66</v>
      </c>
      <c r="B4" s="30"/>
      <c r="C4" s="30"/>
      <c r="D4" s="30"/>
      <c r="E4" s="30"/>
      <c r="F4" s="30"/>
      <c r="G4" s="30"/>
      <c r="H4" s="73"/>
      <c r="I4" s="74"/>
      <c r="J4" s="74"/>
      <c r="K4" s="74"/>
      <c r="L4" s="74"/>
      <c r="M4" s="74"/>
      <c r="N4" s="74"/>
      <c r="O4" s="74"/>
      <c r="P4" s="74"/>
      <c r="Q4" s="74"/>
      <c r="R4" s="74"/>
      <c r="S4" s="74"/>
      <c r="T4" s="74"/>
      <c r="U4" s="74"/>
      <c r="V4" s="74"/>
      <c r="W4" s="75"/>
      <c r="X4" s="69" t="s">
        <v>67</v>
      </c>
      <c r="Y4" s="69"/>
      <c r="Z4" s="69"/>
      <c r="AA4" s="69"/>
      <c r="AB4" s="69"/>
      <c r="AC4" s="69"/>
      <c r="AD4" s="69"/>
      <c r="AE4" s="69"/>
      <c r="AF4" s="69"/>
      <c r="AG4" s="69"/>
      <c r="AH4" s="69"/>
      <c r="AI4" s="69" t="s">
        <v>68</v>
      </c>
      <c r="AJ4" s="69"/>
      <c r="AK4" s="69"/>
      <c r="AL4" s="69"/>
      <c r="AM4" s="69"/>
      <c r="AN4" s="69"/>
      <c r="AO4" s="69"/>
      <c r="AP4" s="69"/>
      <c r="AQ4" s="69"/>
      <c r="AR4" s="69"/>
      <c r="AS4" s="69"/>
      <c r="AT4" s="69" t="s">
        <v>69</v>
      </c>
      <c r="AU4" s="69"/>
      <c r="AV4" s="69"/>
      <c r="AW4" s="69"/>
      <c r="AX4" s="69"/>
      <c r="AY4" s="69"/>
      <c r="AZ4" s="69"/>
      <c r="BA4" s="69"/>
      <c r="BB4" s="69"/>
      <c r="BC4" s="69"/>
      <c r="BD4" s="69"/>
      <c r="BE4" s="69" t="s">
        <v>70</v>
      </c>
      <c r="BF4" s="69"/>
      <c r="BG4" s="69"/>
      <c r="BH4" s="69"/>
      <c r="BI4" s="69"/>
      <c r="BJ4" s="69"/>
      <c r="BK4" s="69"/>
      <c r="BL4" s="69"/>
      <c r="BM4" s="69"/>
      <c r="BN4" s="69"/>
      <c r="BO4" s="69"/>
      <c r="BP4" s="69" t="s">
        <v>71</v>
      </c>
      <c r="BQ4" s="69"/>
      <c r="BR4" s="69"/>
      <c r="BS4" s="69"/>
      <c r="BT4" s="69"/>
      <c r="BU4" s="69"/>
      <c r="BV4" s="69"/>
      <c r="BW4" s="69"/>
      <c r="BX4" s="69"/>
      <c r="BY4" s="69"/>
      <c r="BZ4" s="69"/>
      <c r="CA4" s="69" t="s">
        <v>72</v>
      </c>
      <c r="CB4" s="69"/>
      <c r="CC4" s="69"/>
      <c r="CD4" s="69"/>
      <c r="CE4" s="69"/>
      <c r="CF4" s="69"/>
      <c r="CG4" s="69"/>
      <c r="CH4" s="69"/>
      <c r="CI4" s="69"/>
      <c r="CJ4" s="69"/>
      <c r="CK4" s="69"/>
      <c r="CL4" s="69" t="s">
        <v>73</v>
      </c>
      <c r="CM4" s="69"/>
      <c r="CN4" s="69"/>
      <c r="CO4" s="69"/>
      <c r="CP4" s="69"/>
      <c r="CQ4" s="69"/>
      <c r="CR4" s="69"/>
      <c r="CS4" s="69"/>
      <c r="CT4" s="69"/>
      <c r="CU4" s="69"/>
      <c r="CV4" s="69"/>
      <c r="CW4" s="69" t="s">
        <v>74</v>
      </c>
      <c r="CX4" s="69"/>
      <c r="CY4" s="69"/>
      <c r="CZ4" s="69"/>
      <c r="DA4" s="69"/>
      <c r="DB4" s="69"/>
      <c r="DC4" s="69"/>
      <c r="DD4" s="69"/>
      <c r="DE4" s="69"/>
      <c r="DF4" s="69"/>
      <c r="DG4" s="69"/>
      <c r="DH4" s="69" t="s">
        <v>75</v>
      </c>
      <c r="DI4" s="69"/>
      <c r="DJ4" s="69"/>
      <c r="DK4" s="69"/>
      <c r="DL4" s="69"/>
      <c r="DM4" s="69"/>
      <c r="DN4" s="69"/>
      <c r="DO4" s="69"/>
      <c r="DP4" s="69"/>
      <c r="DQ4" s="69"/>
      <c r="DR4" s="69"/>
      <c r="DS4" s="69" t="s">
        <v>76</v>
      </c>
      <c r="DT4" s="69"/>
      <c r="DU4" s="69"/>
      <c r="DV4" s="69"/>
      <c r="DW4" s="69"/>
      <c r="DX4" s="69"/>
      <c r="DY4" s="69"/>
      <c r="DZ4" s="69"/>
      <c r="EA4" s="69"/>
      <c r="EB4" s="69"/>
      <c r="EC4" s="69"/>
      <c r="ED4" s="69" t="s">
        <v>77</v>
      </c>
      <c r="EE4" s="69"/>
      <c r="EF4" s="69"/>
      <c r="EG4" s="69"/>
      <c r="EH4" s="69"/>
      <c r="EI4" s="69"/>
      <c r="EJ4" s="69"/>
      <c r="EK4" s="69"/>
      <c r="EL4" s="69"/>
      <c r="EM4" s="69"/>
      <c r="EN4" s="69"/>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53465</v>
      </c>
      <c r="D6" s="33">
        <f t="shared" si="3"/>
        <v>47</v>
      </c>
      <c r="E6" s="33">
        <f t="shared" si="3"/>
        <v>1</v>
      </c>
      <c r="F6" s="33">
        <f t="shared" si="3"/>
        <v>0</v>
      </c>
      <c r="G6" s="33">
        <f t="shared" si="3"/>
        <v>0</v>
      </c>
      <c r="H6" s="33" t="str">
        <f t="shared" si="3"/>
        <v>秋田県　藤里町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97.46</v>
      </c>
      <c r="Q6" s="34">
        <f t="shared" si="3"/>
        <v>2160</v>
      </c>
      <c r="R6" s="34">
        <f t="shared" si="3"/>
        <v>3374</v>
      </c>
      <c r="S6" s="34">
        <f t="shared" si="3"/>
        <v>282.13</v>
      </c>
      <c r="T6" s="34">
        <f t="shared" si="3"/>
        <v>11.96</v>
      </c>
      <c r="U6" s="34">
        <f t="shared" si="3"/>
        <v>3260</v>
      </c>
      <c r="V6" s="34">
        <f t="shared" si="3"/>
        <v>14.85</v>
      </c>
      <c r="W6" s="34">
        <f t="shared" si="3"/>
        <v>219.53</v>
      </c>
      <c r="X6" s="35">
        <f>IF(X7="",NA(),X7)</f>
        <v>62.13</v>
      </c>
      <c r="Y6" s="35">
        <f t="shared" ref="Y6:AG6" si="4">IF(Y7="",NA(),Y7)</f>
        <v>67.98</v>
      </c>
      <c r="Z6" s="35">
        <f t="shared" si="4"/>
        <v>58.37</v>
      </c>
      <c r="AA6" s="35">
        <f t="shared" si="4"/>
        <v>67.959999999999994</v>
      </c>
      <c r="AB6" s="35">
        <f t="shared" si="4"/>
        <v>61.97</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1756.89</v>
      </c>
      <c r="BF6" s="35">
        <f t="shared" ref="BF6:BN6" si="7">IF(BF7="",NA(),BF7)</f>
        <v>1722.55</v>
      </c>
      <c r="BG6" s="35">
        <f t="shared" si="7"/>
        <v>1798.83</v>
      </c>
      <c r="BH6" s="35">
        <f t="shared" si="7"/>
        <v>1911.99</v>
      </c>
      <c r="BI6" s="35">
        <f t="shared" si="7"/>
        <v>1869.13</v>
      </c>
      <c r="BJ6" s="35">
        <f t="shared" si="7"/>
        <v>1113.76</v>
      </c>
      <c r="BK6" s="35">
        <f t="shared" si="7"/>
        <v>1125.69</v>
      </c>
      <c r="BL6" s="35">
        <f t="shared" si="7"/>
        <v>1134.67</v>
      </c>
      <c r="BM6" s="35">
        <f t="shared" si="7"/>
        <v>1144.79</v>
      </c>
      <c r="BN6" s="35">
        <f t="shared" si="7"/>
        <v>1061.58</v>
      </c>
      <c r="BO6" s="34" t="str">
        <f>IF(BO7="","",IF(BO7="-","【-】","【"&amp;SUBSTITUTE(TEXT(BO7,"#,##0.00"),"-","△")&amp;"】"))</f>
        <v>【1,141.75】</v>
      </c>
      <c r="BP6" s="35">
        <f>IF(BP7="",NA(),BP7)</f>
        <v>51.3</v>
      </c>
      <c r="BQ6" s="35">
        <f t="shared" ref="BQ6:BY6" si="8">IF(BQ7="",NA(),BQ7)</f>
        <v>46.06</v>
      </c>
      <c r="BR6" s="35">
        <f t="shared" si="8"/>
        <v>45.09</v>
      </c>
      <c r="BS6" s="35">
        <f t="shared" si="8"/>
        <v>41.9</v>
      </c>
      <c r="BT6" s="35">
        <f t="shared" si="8"/>
        <v>46.99</v>
      </c>
      <c r="BU6" s="35">
        <f t="shared" si="8"/>
        <v>34.25</v>
      </c>
      <c r="BV6" s="35">
        <f t="shared" si="8"/>
        <v>46.48</v>
      </c>
      <c r="BW6" s="35">
        <f t="shared" si="8"/>
        <v>40.6</v>
      </c>
      <c r="BX6" s="35">
        <f t="shared" si="8"/>
        <v>56.04</v>
      </c>
      <c r="BY6" s="35">
        <f t="shared" si="8"/>
        <v>58.52</v>
      </c>
      <c r="BZ6" s="34" t="str">
        <f>IF(BZ7="","",IF(BZ7="-","【-】","【"&amp;SUBSTITUTE(TEXT(BZ7,"#,##0.00"),"-","△")&amp;"】"))</f>
        <v>【54.93】</v>
      </c>
      <c r="CA6" s="35">
        <f>IF(CA7="",NA(),CA7)</f>
        <v>215.76</v>
      </c>
      <c r="CB6" s="35">
        <f t="shared" ref="CB6:CJ6" si="9">IF(CB7="",NA(),CB7)</f>
        <v>251.57</v>
      </c>
      <c r="CC6" s="35">
        <f t="shared" si="9"/>
        <v>256.13</v>
      </c>
      <c r="CD6" s="35">
        <f t="shared" si="9"/>
        <v>284.86</v>
      </c>
      <c r="CE6" s="35">
        <f t="shared" si="9"/>
        <v>248.52</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74.12</v>
      </c>
      <c r="CM6" s="35">
        <f t="shared" ref="CM6:CU6" si="10">IF(CM7="",NA(),CM7)</f>
        <v>85.53</v>
      </c>
      <c r="CN6" s="35">
        <f t="shared" si="10"/>
        <v>74.900000000000006</v>
      </c>
      <c r="CO6" s="35">
        <f t="shared" si="10"/>
        <v>67.959999999999994</v>
      </c>
      <c r="CP6" s="35">
        <f t="shared" si="10"/>
        <v>71.23</v>
      </c>
      <c r="CQ6" s="35">
        <f t="shared" si="10"/>
        <v>57.55</v>
      </c>
      <c r="CR6" s="35">
        <f t="shared" si="10"/>
        <v>57.43</v>
      </c>
      <c r="CS6" s="35">
        <f t="shared" si="10"/>
        <v>57.29</v>
      </c>
      <c r="CT6" s="35">
        <f t="shared" si="10"/>
        <v>55.9</v>
      </c>
      <c r="CU6" s="35">
        <f t="shared" si="10"/>
        <v>57.3</v>
      </c>
      <c r="CV6" s="34" t="str">
        <f>IF(CV7="","",IF(CV7="-","【-】","【"&amp;SUBSTITUTE(TEXT(CV7,"#,##0.00"),"-","△")&amp;"】"))</f>
        <v>【56.91】</v>
      </c>
      <c r="CW6" s="35">
        <f>IF(CW7="",NA(),CW7)</f>
        <v>66.89</v>
      </c>
      <c r="CX6" s="35">
        <f t="shared" ref="CX6:DF6" si="11">IF(CX7="",NA(),CX7)</f>
        <v>56.61</v>
      </c>
      <c r="CY6" s="35">
        <f t="shared" si="11"/>
        <v>63.99</v>
      </c>
      <c r="CZ6" s="35">
        <f t="shared" si="11"/>
        <v>69.64</v>
      </c>
      <c r="DA6" s="35">
        <f t="shared" si="11"/>
        <v>66.52</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2.34</v>
      </c>
      <c r="EE6" s="35">
        <f t="shared" ref="EE6:EM6" si="14">IF(EE7="",NA(),EE7)</f>
        <v>0.84</v>
      </c>
      <c r="EF6" s="35">
        <f t="shared" si="14"/>
        <v>0.61</v>
      </c>
      <c r="EG6" s="34">
        <f t="shared" si="14"/>
        <v>0</v>
      </c>
      <c r="EH6" s="35">
        <f t="shared" si="14"/>
        <v>0.36</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53465</v>
      </c>
      <c r="D7" s="37">
        <v>47</v>
      </c>
      <c r="E7" s="37">
        <v>1</v>
      </c>
      <c r="F7" s="37">
        <v>0</v>
      </c>
      <c r="G7" s="37">
        <v>0</v>
      </c>
      <c r="H7" s="37" t="s">
        <v>107</v>
      </c>
      <c r="I7" s="37" t="s">
        <v>108</v>
      </c>
      <c r="J7" s="37" t="s">
        <v>109</v>
      </c>
      <c r="K7" s="37" t="s">
        <v>110</v>
      </c>
      <c r="L7" s="37" t="s">
        <v>111</v>
      </c>
      <c r="M7" s="37" t="s">
        <v>112</v>
      </c>
      <c r="N7" s="38" t="s">
        <v>113</v>
      </c>
      <c r="O7" s="38" t="s">
        <v>114</v>
      </c>
      <c r="P7" s="38">
        <v>97.46</v>
      </c>
      <c r="Q7" s="38">
        <v>2160</v>
      </c>
      <c r="R7" s="38">
        <v>3374</v>
      </c>
      <c r="S7" s="38">
        <v>282.13</v>
      </c>
      <c r="T7" s="38">
        <v>11.96</v>
      </c>
      <c r="U7" s="38">
        <v>3260</v>
      </c>
      <c r="V7" s="38">
        <v>14.85</v>
      </c>
      <c r="W7" s="38">
        <v>219.53</v>
      </c>
      <c r="X7" s="38">
        <v>62.13</v>
      </c>
      <c r="Y7" s="38">
        <v>67.98</v>
      </c>
      <c r="Z7" s="38">
        <v>58.37</v>
      </c>
      <c r="AA7" s="38">
        <v>67.959999999999994</v>
      </c>
      <c r="AB7" s="38">
        <v>61.97</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1756.89</v>
      </c>
      <c r="BF7" s="38">
        <v>1722.55</v>
      </c>
      <c r="BG7" s="38">
        <v>1798.83</v>
      </c>
      <c r="BH7" s="38">
        <v>1911.99</v>
      </c>
      <c r="BI7" s="38">
        <v>1869.13</v>
      </c>
      <c r="BJ7" s="38">
        <v>1113.76</v>
      </c>
      <c r="BK7" s="38">
        <v>1125.69</v>
      </c>
      <c r="BL7" s="38">
        <v>1134.67</v>
      </c>
      <c r="BM7" s="38">
        <v>1144.79</v>
      </c>
      <c r="BN7" s="38">
        <v>1061.58</v>
      </c>
      <c r="BO7" s="38">
        <v>1141.75</v>
      </c>
      <c r="BP7" s="38">
        <v>51.3</v>
      </c>
      <c r="BQ7" s="38">
        <v>46.06</v>
      </c>
      <c r="BR7" s="38">
        <v>45.09</v>
      </c>
      <c r="BS7" s="38">
        <v>41.9</v>
      </c>
      <c r="BT7" s="38">
        <v>46.99</v>
      </c>
      <c r="BU7" s="38">
        <v>34.25</v>
      </c>
      <c r="BV7" s="38">
        <v>46.48</v>
      </c>
      <c r="BW7" s="38">
        <v>40.6</v>
      </c>
      <c r="BX7" s="38">
        <v>56.04</v>
      </c>
      <c r="BY7" s="38">
        <v>58.52</v>
      </c>
      <c r="BZ7" s="38">
        <v>54.93</v>
      </c>
      <c r="CA7" s="38">
        <v>215.76</v>
      </c>
      <c r="CB7" s="38">
        <v>251.57</v>
      </c>
      <c r="CC7" s="38">
        <v>256.13</v>
      </c>
      <c r="CD7" s="38">
        <v>284.86</v>
      </c>
      <c r="CE7" s="38">
        <v>248.52</v>
      </c>
      <c r="CF7" s="38">
        <v>501.18</v>
      </c>
      <c r="CG7" s="38">
        <v>376.61</v>
      </c>
      <c r="CH7" s="38">
        <v>440.03</v>
      </c>
      <c r="CI7" s="38">
        <v>304.35000000000002</v>
      </c>
      <c r="CJ7" s="38">
        <v>296.3</v>
      </c>
      <c r="CK7" s="38">
        <v>292.18</v>
      </c>
      <c r="CL7" s="38">
        <v>74.12</v>
      </c>
      <c r="CM7" s="38">
        <v>85.53</v>
      </c>
      <c r="CN7" s="38">
        <v>74.900000000000006</v>
      </c>
      <c r="CO7" s="38">
        <v>67.959999999999994</v>
      </c>
      <c r="CP7" s="38">
        <v>71.23</v>
      </c>
      <c r="CQ7" s="38">
        <v>57.55</v>
      </c>
      <c r="CR7" s="38">
        <v>57.43</v>
      </c>
      <c r="CS7" s="38">
        <v>57.29</v>
      </c>
      <c r="CT7" s="38">
        <v>55.9</v>
      </c>
      <c r="CU7" s="38">
        <v>57.3</v>
      </c>
      <c r="CV7" s="38">
        <v>56.91</v>
      </c>
      <c r="CW7" s="38">
        <v>66.89</v>
      </c>
      <c r="CX7" s="38">
        <v>56.61</v>
      </c>
      <c r="CY7" s="38">
        <v>63.99</v>
      </c>
      <c r="CZ7" s="38">
        <v>69.64</v>
      </c>
      <c r="DA7" s="38">
        <v>66.52</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2.34</v>
      </c>
      <c r="EE7" s="38">
        <v>0.84</v>
      </c>
      <c r="EF7" s="38">
        <v>0.61</v>
      </c>
      <c r="EG7" s="38">
        <v>0</v>
      </c>
      <c r="EH7" s="38">
        <v>0.36</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fujisato</cp:lastModifiedBy>
  <dcterms:created xsi:type="dcterms:W3CDTF">2018-12-03T08:41:50Z</dcterms:created>
  <dcterms:modified xsi:type="dcterms:W3CDTF">2019-01-16T08:24:51Z</dcterms:modified>
  <cp:category/>
</cp:coreProperties>
</file>