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fujisato\Desktop\R2.1.10　経営比較分析表（平成30年度決算）の分析等について\"/>
    </mc:Choice>
  </mc:AlternateContent>
  <xr:revisionPtr revIDLastSave="0" documentId="13_ncr:1_{044D71D2-E482-4791-B1A7-AAA7D9E6707E}" xr6:coauthVersionLast="43" xr6:coauthVersionMax="43" xr10:uidLastSave="{00000000-0000-0000-0000-000000000000}"/>
  <workbookProtection workbookAlgorithmName="SHA-512" workbookHashValue="jbABLvGUnBm/Uiw+2l/aJBADQNSvoKKJqbUMcUZYrk+P91NxCSt3bWfScXc0cG0MQixm4fzEXxVTXwv8zI/OEg==" workbookSaltValue="XYJh+zaGily3Bdpys2r6k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I10" i="4"/>
  <c r="AL8" i="4"/>
  <c r="AD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<sst xmlns="http://schemas.openxmlformats.org/spreadsheetml/2006/main" count="225" uniqueCount="112">
  <si>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</si>
  <si>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</si>
  <si>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</si>
  <si>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</si>
  <si>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</si>
  <si>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</si>
  <si>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</si>
  <si>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</si>
  <si>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</si>
  <si>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</si>
  <si>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</si>
  <si>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</si>
  <si>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</si>
  <si>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</si>
  <si>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</si>
  <si>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</si>
  <si>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</si>
  <si>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</si>
  <si>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</si>
  <si>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</si>
  <si>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</si>
  <si>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</si>
  <si>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</si>
  <si>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</si>
  <si>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</si>
  <si>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</si>
  <si>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</si>
  <si>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</si>
  <si>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</si>
  <si>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</si>
  <si>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</si>
  <si>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</si>
  <si>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</si>
  <si>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</si>
  <si>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</si>
  <si>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</si>
  <si>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</si>
  <si>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</si>
  <si>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</si>
  <si>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</si>
  <si>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</si>
  <si>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</si>
  <si>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</si>
  <si>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</si>
  <si>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</si>
  <si>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</si>
  <si>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</si>
  <si>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</si>
  <si>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</si>
  <si>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</si>
  <si>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</si>
  <si>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</si>
  <si>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</si>
  <si>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</si>
  <si>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</si>
  <si>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</si>
  <si>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</si>
  <si>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</si>
  <si>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</si>
  <si>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</si>
  <si>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</si>
  <si>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</si>
  <si>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</si>
  <si>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</si>
  <si>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</si>
  <si>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</si>
  <si>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</si>
  <si>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</si>
  <si>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</si>
  <si>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</si>
  <si>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</si>
  <si>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</si>
  <si>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</si>
  <si>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</si>
  <si>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</si>
  <si>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</si>
  <si>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</si>
  <si>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</si>
  <si>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</si>
  <si>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</si>
  <si>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</si>
  <si>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</si>
  <si>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</si>
  <si>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</si>
  <si>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</si>
  <si>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</si>
  <si>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</si>
  <si>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</si>
  <si>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</si>
  <si>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</si>
  <si>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</si>
  <si>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</si>
  <si>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</si>
  <si>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</si>
  <si>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</si>
  <si>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</si>
  <si>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</si>
  <si>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</si>
  <si>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</si>
  <si>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</si>
  <si>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</si>
  <si>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</si>
  <si>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</si>
  <si>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</si>
  <si>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</si>
  <si>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</si>
  <si>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</si>
  <si>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</si>
  <si>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</si>
  <si>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料金回収率供に数値が低く、収入の不足を一般会計からの繰入金に頼った経営が続いている。使用料の増額により、経営改善を図っていかなければならない時期がきていると考えられる。また、水道事業は住民にとって欠かすことのできない事業であり、健全な運営を継続的に続けるため、計画的な老朽施設・管路の更新を進めていく必要がある。</t>
    <rPh sb="1" eb="4">
      <t>シュウエキテキ</t>
    </rPh>
    <rPh sb="4" eb="6">
      <t>シュウシ</t>
    </rPh>
    <rPh sb="6" eb="8">
      <t>ヒリツ</t>
    </rPh>
    <rPh sb="9" eb="11">
      <t>リョウキン</t>
    </rPh>
    <rPh sb="11" eb="13">
      <t>カイシュウ</t>
    </rPh>
    <rPh sb="13" eb="14">
      <t>リツ</t>
    </rPh>
    <rPh sb="14" eb="15">
      <t>トモ</t>
    </rPh>
    <rPh sb="16" eb="18">
      <t>スウチ</t>
    </rPh>
    <rPh sb="19" eb="20">
      <t>ヒク</t>
    </rPh>
    <rPh sb="22" eb="24">
      <t>シュウニュウ</t>
    </rPh>
    <rPh sb="25" eb="27">
      <t>フソク</t>
    </rPh>
    <rPh sb="28" eb="30">
      <t>イッパン</t>
    </rPh>
    <rPh sb="30" eb="32">
      <t>カイケイ</t>
    </rPh>
    <rPh sb="35" eb="37">
      <t>クリイレ</t>
    </rPh>
    <rPh sb="37" eb="38">
      <t>キン</t>
    </rPh>
    <rPh sb="39" eb="40">
      <t>タヨ</t>
    </rPh>
    <rPh sb="42" eb="44">
      <t>ケイエイ</t>
    </rPh>
    <rPh sb="45" eb="46">
      <t>ツヅ</t>
    </rPh>
    <rPh sb="51" eb="54">
      <t>シヨウリョウ</t>
    </rPh>
    <rPh sb="55" eb="57">
      <t>ゾウガク</t>
    </rPh>
    <rPh sb="61" eb="63">
      <t>ケイエイ</t>
    </rPh>
    <rPh sb="63" eb="65">
      <t>カイゼン</t>
    </rPh>
    <rPh sb="66" eb="67">
      <t>ハカ</t>
    </rPh>
    <rPh sb="79" eb="81">
      <t>ジキ</t>
    </rPh>
    <rPh sb="87" eb="88">
      <t>カンガ</t>
    </rPh>
    <rPh sb="96" eb="98">
      <t>スイドウ</t>
    </rPh>
    <rPh sb="98" eb="100">
      <t>ジギョウ</t>
    </rPh>
    <rPh sb="101" eb="103">
      <t>ジュウミン</t>
    </rPh>
    <rPh sb="107" eb="108">
      <t>カ</t>
    </rPh>
    <rPh sb="117" eb="119">
      <t>ジギョウ</t>
    </rPh>
    <rPh sb="123" eb="125">
      <t>ケンゼン</t>
    </rPh>
    <rPh sb="126" eb="128">
      <t>ウンエイ</t>
    </rPh>
    <rPh sb="129" eb="132">
      <t>ケイゾクテキ</t>
    </rPh>
    <rPh sb="133" eb="134">
      <t>ツヅ</t>
    </rPh>
    <rPh sb="139" eb="142">
      <t>ケイカクテキ</t>
    </rPh>
    <rPh sb="143" eb="145">
      <t>ロウキュウ</t>
    </rPh>
    <rPh sb="145" eb="147">
      <t>シセツ</t>
    </rPh>
    <rPh sb="148" eb="150">
      <t>カンロ</t>
    </rPh>
    <rPh sb="151" eb="153">
      <t>コウシン</t>
    </rPh>
    <rPh sb="154" eb="155">
      <t>スス</t>
    </rPh>
    <rPh sb="159" eb="161">
      <t>ヒツヨウ</t>
    </rPh>
    <phoneticPr fontId="4"/>
  </si>
  <si>
    <t>③管路更新率
予定していた多くの管路の更新が完了しており、平成30年度は管路の更新が全く無かったため、数値は0％である。今後、管路の更新が特定の期間に偏らないような更新計画の策定が求められる。</t>
    <rPh sb="1" eb="3">
      <t>カンロ</t>
    </rPh>
    <rPh sb="3" eb="5">
      <t>コウシン</t>
    </rPh>
    <rPh sb="5" eb="6">
      <t>リツ</t>
    </rPh>
    <rPh sb="7" eb="9">
      <t>ヨテイ</t>
    </rPh>
    <rPh sb="13" eb="14">
      <t>オオ</t>
    </rPh>
    <rPh sb="16" eb="18">
      <t>カンロ</t>
    </rPh>
    <rPh sb="19" eb="21">
      <t>コウシン</t>
    </rPh>
    <rPh sb="22" eb="24">
      <t>カンリョウ</t>
    </rPh>
    <rPh sb="29" eb="31">
      <t>ヘイセイ</t>
    </rPh>
    <rPh sb="33" eb="35">
      <t>ネンド</t>
    </rPh>
    <rPh sb="36" eb="38">
      <t>カンロ</t>
    </rPh>
    <rPh sb="39" eb="41">
      <t>コウシン</t>
    </rPh>
    <rPh sb="42" eb="43">
      <t>マッタ</t>
    </rPh>
    <rPh sb="44" eb="45">
      <t>ナ</t>
    </rPh>
    <rPh sb="51" eb="53">
      <t>スウチ</t>
    </rPh>
    <rPh sb="60" eb="62">
      <t>コンゴ</t>
    </rPh>
    <rPh sb="63" eb="65">
      <t>カンロ</t>
    </rPh>
    <rPh sb="66" eb="68">
      <t>コウシン</t>
    </rPh>
    <rPh sb="69" eb="71">
      <t>トクテイ</t>
    </rPh>
    <rPh sb="72" eb="74">
      <t>キカン</t>
    </rPh>
    <rPh sb="75" eb="76">
      <t>カタヨ</t>
    </rPh>
    <rPh sb="82" eb="84">
      <t>コウシン</t>
    </rPh>
    <rPh sb="84" eb="86">
      <t>ケイカク</t>
    </rPh>
    <rPh sb="87" eb="89">
      <t>サクテイ</t>
    </rPh>
    <rPh sb="90" eb="91">
      <t>モト</t>
    </rPh>
    <phoneticPr fontId="4"/>
  </si>
  <si>
    <t>①収益的収支比率
過去5年すべて100%未満であり、平均でも約63%と、赤字経営が続いている。地方債の償還のピークが平成37年度である一方、人口減少等により、料金収入は今後も減少していく見込みであり、今後の数値の更なる悪化が懸念される。料金回収率も45.76%と低く、不足分を一般会計からの繰入金に依存している状態であり、経営改善に向けては水道料金の増額と共に、費用の削減が必要である。
④企業債残高対給水収益比率
類似団体平均値と比べてかなり高い数値となっている。企業債借入を伴うような大規模事業は終了しており、地方債現在高は年々減っていく見込みである。それに伴って数値も低くなっていく見込みではあるが、地方債現在高が減っていくのを待つだけでなく、水道料金の増額による経営改善も図っていく必要がある。
⑤料金回収率
数値が低く、収入不足を基準外繰入金によって補填している状態が続いている。今後、水道料金の増額を検討し、数値の改善を図る必要がある。
⑥給水原価
類似団体平均値と比べると低い数値となっているが、地方債の償還のピークが平成37年度である一方、年間総有収水量は人口減少等により減っていく見込みである。給水原価の高騰を防ぐため、維持管理費等の徹底的な削減を図っていく必要がある。
⑦施設利用率
類似団体平均値よりも高い割合で利用されており、施設の規模は適切であると考えられる。
⑧有収率
配水量等をパソコン・スマートフォンで確認できるシステムを導入しており、チェックは毎日行っている。その成果が現われてきたのか、数値は徐々に高くなってきている。しかし、類似団体平均値よりも依然として低い状態である。今後も、施設の状況を常に注視し、漏水等への対応を迅速に行っていく必要がある。</t>
    <rPh sb="1" eb="4">
      <t>シュウエキテキ</t>
    </rPh>
    <rPh sb="4" eb="6">
      <t>シュウシ</t>
    </rPh>
    <rPh sb="6" eb="8">
      <t>ヒリツ</t>
    </rPh>
    <rPh sb="9" eb="11">
      <t>カコ</t>
    </rPh>
    <rPh sb="12" eb="13">
      <t>ネン</t>
    </rPh>
    <rPh sb="20" eb="22">
      <t>ミマン</t>
    </rPh>
    <rPh sb="26" eb="28">
      <t>ヘイキン</t>
    </rPh>
    <rPh sb="30" eb="31">
      <t>ヤク</t>
    </rPh>
    <rPh sb="36" eb="38">
      <t>アカジ</t>
    </rPh>
    <rPh sb="38" eb="40">
      <t>ケイエイ</t>
    </rPh>
    <rPh sb="41" eb="42">
      <t>ツヅ</t>
    </rPh>
    <rPh sb="47" eb="50">
      <t>チホウサイ</t>
    </rPh>
    <rPh sb="51" eb="53">
      <t>ショウカン</t>
    </rPh>
    <rPh sb="58" eb="60">
      <t>ヘイセイ</t>
    </rPh>
    <rPh sb="62" eb="64">
      <t>ネンド</t>
    </rPh>
    <rPh sb="67" eb="69">
      <t>イッポウ</t>
    </rPh>
    <rPh sb="70" eb="72">
      <t>ジンコウ</t>
    </rPh>
    <rPh sb="72" eb="74">
      <t>ゲンショウ</t>
    </rPh>
    <rPh sb="74" eb="75">
      <t>トウ</t>
    </rPh>
    <rPh sb="79" eb="81">
      <t>リョウキン</t>
    </rPh>
    <rPh sb="81" eb="83">
      <t>シュウニュウ</t>
    </rPh>
    <rPh sb="84" eb="86">
      <t>コンゴ</t>
    </rPh>
    <rPh sb="87" eb="89">
      <t>ゲンショウ</t>
    </rPh>
    <rPh sb="93" eb="95">
      <t>ミコ</t>
    </rPh>
    <rPh sb="100" eb="102">
      <t>コンゴ</t>
    </rPh>
    <rPh sb="103" eb="105">
      <t>スウチ</t>
    </rPh>
    <rPh sb="106" eb="107">
      <t>サラ</t>
    </rPh>
    <rPh sb="109" eb="111">
      <t>アッカ</t>
    </rPh>
    <rPh sb="112" eb="114">
      <t>ケネン</t>
    </rPh>
    <rPh sb="118" eb="120">
      <t>リョウキン</t>
    </rPh>
    <rPh sb="120" eb="122">
      <t>カイシュウ</t>
    </rPh>
    <rPh sb="122" eb="123">
      <t>リツ</t>
    </rPh>
    <rPh sb="131" eb="132">
      <t>ヒク</t>
    </rPh>
    <rPh sb="134" eb="137">
      <t>フソクブン</t>
    </rPh>
    <rPh sb="138" eb="140">
      <t>イッパン</t>
    </rPh>
    <rPh sb="140" eb="142">
      <t>カイケイ</t>
    </rPh>
    <rPh sb="145" eb="147">
      <t>クリイレ</t>
    </rPh>
    <rPh sb="147" eb="148">
      <t>キン</t>
    </rPh>
    <rPh sb="149" eb="151">
      <t>イゾン</t>
    </rPh>
    <rPh sb="155" eb="157">
      <t>ジョウタイ</t>
    </rPh>
    <rPh sb="161" eb="163">
      <t>ケイエイ</t>
    </rPh>
    <rPh sb="163" eb="165">
      <t>カイゼン</t>
    </rPh>
    <rPh sb="166" eb="167">
      <t>ム</t>
    </rPh>
    <rPh sb="170" eb="172">
      <t>スイドウ</t>
    </rPh>
    <rPh sb="172" eb="174">
      <t>リョウキン</t>
    </rPh>
    <rPh sb="175" eb="177">
      <t>ゾウガク</t>
    </rPh>
    <rPh sb="178" eb="179">
      <t>トモ</t>
    </rPh>
    <rPh sb="181" eb="183">
      <t>ヒヨウ</t>
    </rPh>
    <rPh sb="184" eb="186">
      <t>サクゲン</t>
    </rPh>
    <rPh sb="187" eb="189">
      <t>ヒツヨウ</t>
    </rPh>
    <rPh sb="196" eb="198">
      <t>キギョウ</t>
    </rPh>
    <rPh sb="198" eb="199">
      <t>サイ</t>
    </rPh>
    <rPh sb="199" eb="201">
      <t>ザンダカ</t>
    </rPh>
    <rPh sb="201" eb="202">
      <t>タイ</t>
    </rPh>
    <rPh sb="202" eb="204">
      <t>キュウスイ</t>
    </rPh>
    <rPh sb="204" eb="206">
      <t>シュウエキ</t>
    </rPh>
    <rPh sb="206" eb="208">
      <t>ヒリツ</t>
    </rPh>
    <rPh sb="209" eb="211">
      <t>ルイジ</t>
    </rPh>
    <rPh sb="211" eb="213">
      <t>ダンタイ</t>
    </rPh>
    <rPh sb="213" eb="216">
      <t>ヘイキンチ</t>
    </rPh>
    <rPh sb="217" eb="218">
      <t>クラ</t>
    </rPh>
    <rPh sb="223" eb="224">
      <t>タカ</t>
    </rPh>
    <rPh sb="225" eb="227">
      <t>スウチ</t>
    </rPh>
    <rPh sb="234" eb="236">
      <t>キギョウ</t>
    </rPh>
    <rPh sb="236" eb="237">
      <t>サイ</t>
    </rPh>
    <rPh sb="237" eb="239">
      <t>カリイレ</t>
    </rPh>
    <rPh sb="240" eb="241">
      <t>トモナ</t>
    </rPh>
    <rPh sb="245" eb="248">
      <t>ダイキボ</t>
    </rPh>
    <rPh sb="248" eb="250">
      <t>ジギョウ</t>
    </rPh>
    <rPh sb="251" eb="253">
      <t>シュウリョウ</t>
    </rPh>
    <rPh sb="258" eb="261">
      <t>チホウサイ</t>
    </rPh>
    <rPh sb="261" eb="264">
      <t>ゲンザイダカ</t>
    </rPh>
    <rPh sb="265" eb="267">
      <t>ネンネン</t>
    </rPh>
    <rPh sb="267" eb="268">
      <t>ヘ</t>
    </rPh>
    <rPh sb="272" eb="274">
      <t>ミコ</t>
    </rPh>
    <rPh sb="282" eb="283">
      <t>トモナ</t>
    </rPh>
    <rPh sb="285" eb="287">
      <t>スウチ</t>
    </rPh>
    <rPh sb="288" eb="289">
      <t>ヒク</t>
    </rPh>
    <rPh sb="295" eb="297">
      <t>ミコ</t>
    </rPh>
    <rPh sb="304" eb="306">
      <t>チホウ</t>
    </rPh>
    <rPh sb="306" eb="307">
      <t>サイ</t>
    </rPh>
    <rPh sb="307" eb="310">
      <t>ゲンザイダカ</t>
    </rPh>
    <rPh sb="311" eb="312">
      <t>ヘ</t>
    </rPh>
    <rPh sb="318" eb="319">
      <t>マ</t>
    </rPh>
    <rPh sb="326" eb="328">
      <t>スイドウ</t>
    </rPh>
    <rPh sb="328" eb="330">
      <t>リョウキン</t>
    </rPh>
    <rPh sb="331" eb="333">
      <t>ゾウガク</t>
    </rPh>
    <rPh sb="336" eb="338">
      <t>ケイエイ</t>
    </rPh>
    <rPh sb="338" eb="340">
      <t>カイゼン</t>
    </rPh>
    <rPh sb="341" eb="342">
      <t>ハカ</t>
    </rPh>
    <rPh sb="346" eb="348">
      <t>ヒツヨウ</t>
    </rPh>
    <rPh sb="355" eb="357">
      <t>リョウキン</t>
    </rPh>
    <rPh sb="357" eb="359">
      <t>カイシュウ</t>
    </rPh>
    <rPh sb="359" eb="360">
      <t>リツ</t>
    </rPh>
    <rPh sb="361" eb="363">
      <t>スウチ</t>
    </rPh>
    <rPh sb="364" eb="365">
      <t>ヒク</t>
    </rPh>
    <rPh sb="367" eb="369">
      <t>シュウニュウ</t>
    </rPh>
    <rPh sb="369" eb="371">
      <t>ブソク</t>
    </rPh>
    <rPh sb="372" eb="374">
      <t>キジュン</t>
    </rPh>
    <rPh sb="374" eb="375">
      <t>ガイ</t>
    </rPh>
    <rPh sb="375" eb="377">
      <t>クリイレ</t>
    </rPh>
    <rPh sb="377" eb="378">
      <t>キン</t>
    </rPh>
    <rPh sb="382" eb="384">
      <t>ホテン</t>
    </rPh>
    <rPh sb="388" eb="390">
      <t>ジョウタイ</t>
    </rPh>
    <rPh sb="391" eb="392">
      <t>ツヅ</t>
    </rPh>
    <rPh sb="397" eb="399">
      <t>コンゴ</t>
    </rPh>
    <rPh sb="400" eb="402">
      <t>スイドウ</t>
    </rPh>
    <rPh sb="402" eb="404">
      <t>リョウキン</t>
    </rPh>
    <rPh sb="405" eb="407">
      <t>ゾウガク</t>
    </rPh>
    <rPh sb="408" eb="410">
      <t>ケントウ</t>
    </rPh>
    <rPh sb="412" eb="414">
      <t>スウチ</t>
    </rPh>
    <rPh sb="415" eb="417">
      <t>カイゼン</t>
    </rPh>
    <rPh sb="418" eb="419">
      <t>ハカ</t>
    </rPh>
    <rPh sb="420" eb="422">
      <t>ヒツヨウ</t>
    </rPh>
    <rPh sb="429" eb="431">
      <t>キュウスイ</t>
    </rPh>
    <rPh sb="431" eb="433">
      <t>ゲンカ</t>
    </rPh>
    <rPh sb="434" eb="436">
      <t>ルイジ</t>
    </rPh>
    <rPh sb="436" eb="438">
      <t>ダンタイ</t>
    </rPh>
    <rPh sb="438" eb="441">
      <t>ヘイキンチ</t>
    </rPh>
    <rPh sb="442" eb="443">
      <t>クラ</t>
    </rPh>
    <rPh sb="446" eb="447">
      <t>ヒク</t>
    </rPh>
    <rPh sb="448" eb="450">
      <t>スウチ</t>
    </rPh>
    <rPh sb="458" eb="461">
      <t>チホウサイ</t>
    </rPh>
    <rPh sb="462" eb="464">
      <t>ショウカン</t>
    </rPh>
    <rPh sb="469" eb="471">
      <t>ヘイセイ</t>
    </rPh>
    <rPh sb="473" eb="475">
      <t>ネンド</t>
    </rPh>
    <rPh sb="478" eb="480">
      <t>イッポウ</t>
    </rPh>
    <rPh sb="481" eb="483">
      <t>ネンカン</t>
    </rPh>
    <rPh sb="483" eb="484">
      <t>ソウ</t>
    </rPh>
    <rPh sb="522" eb="524">
      <t>イジ</t>
    </rPh>
    <rPh sb="524" eb="527">
      <t>カンリヒ</t>
    </rPh>
    <rPh sb="527" eb="528">
      <t>トウ</t>
    </rPh>
    <rPh sb="529" eb="532">
      <t>テッテイテキ</t>
    </rPh>
    <rPh sb="533" eb="535">
      <t>サクゲン</t>
    </rPh>
    <rPh sb="536" eb="537">
      <t>ハカ</t>
    </rPh>
    <rPh sb="541" eb="543">
      <t>ヒツヨウ</t>
    </rPh>
    <rPh sb="550" eb="552">
      <t>シセツ</t>
    </rPh>
    <rPh sb="552" eb="555">
      <t>リヨウリツ</t>
    </rPh>
    <rPh sb="556" eb="558">
      <t>ルイジ</t>
    </rPh>
    <rPh sb="558" eb="560">
      <t>ダンタイ</t>
    </rPh>
    <rPh sb="560" eb="563">
      <t>ヘイキンチ</t>
    </rPh>
    <rPh sb="566" eb="567">
      <t>タカ</t>
    </rPh>
    <rPh sb="568" eb="570">
      <t>ワリアイ</t>
    </rPh>
    <rPh sb="571" eb="573">
      <t>リヨウ</t>
    </rPh>
    <rPh sb="579" eb="581">
      <t>シセツ</t>
    </rPh>
    <rPh sb="582" eb="584">
      <t>キボ</t>
    </rPh>
    <rPh sb="585" eb="587">
      <t>テキセツ</t>
    </rPh>
    <rPh sb="591" eb="592">
      <t>カンガ</t>
    </rPh>
    <rPh sb="600" eb="602">
      <t>ユウシュウ</t>
    </rPh>
    <rPh sb="602" eb="603">
      <t>リツ</t>
    </rPh>
    <rPh sb="604" eb="606">
      <t>ハイスイ</t>
    </rPh>
    <rPh sb="606" eb="607">
      <t>リョウ</t>
    </rPh>
    <rPh sb="607" eb="608">
      <t>トウ</t>
    </rPh>
    <rPh sb="622" eb="624">
      <t>カクニン</t>
    </rPh>
    <rPh sb="632" eb="634">
      <t>ドウニュウ</t>
    </rPh>
    <rPh sb="644" eb="646">
      <t>マイニチ</t>
    </rPh>
    <rPh sb="646" eb="647">
      <t>オコナ</t>
    </rPh>
    <rPh sb="654" eb="656">
      <t>セイカ</t>
    </rPh>
    <rPh sb="657" eb="658">
      <t>アラ</t>
    </rPh>
    <rPh sb="666" eb="668">
      <t>スウチ</t>
    </rPh>
    <rPh sb="669" eb="671">
      <t>ジョジョ</t>
    </rPh>
    <rPh sb="672" eb="673">
      <t>タカ</t>
    </rPh>
    <rPh sb="686" eb="688">
      <t>ルイジ</t>
    </rPh>
    <rPh sb="688" eb="690">
      <t>ダンタイ</t>
    </rPh>
    <rPh sb="690" eb="693">
      <t>ヘイキンチ</t>
    </rPh>
    <rPh sb="696" eb="698">
      <t>イゼン</t>
    </rPh>
    <rPh sb="701" eb="702">
      <t>ヒク</t>
    </rPh>
    <rPh sb="703" eb="705">
      <t>ジョウタイ</t>
    </rPh>
    <rPh sb="709" eb="711">
      <t>コンゴ</t>
    </rPh>
    <rPh sb="713" eb="715">
      <t>シセツ</t>
    </rPh>
    <rPh sb="716" eb="718">
      <t>ジョウキョウ</t>
    </rPh>
    <rPh sb="719" eb="720">
      <t>ツネ</t>
    </rPh>
    <rPh sb="721" eb="723">
      <t>チュウシ</t>
    </rPh>
    <rPh sb="725" eb="727">
      <t>ロウスイ</t>
    </rPh>
    <rPh sb="727" eb="728">
      <t>トウ</t>
    </rPh>
    <rPh sb="730" eb="732">
      <t>タイオウ</t>
    </rPh>
    <rPh sb="733" eb="735">
      <t>ジンソク</t>
    </rPh>
    <rPh sb="736" eb="737">
      <t>オコナ</t>
    </rPh>
    <rPh sb="741" eb="7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</si>
</sst>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horizontal="left" vertical="center"/>
    </xf>
    <xf numFmtId="0" fontId="9" fillId="0" borderId="0" xfId="0" applyFont="1">
      <alignment vertical="center"/>
    </xf>
    <xf numFmtId="0" fontId="9" fillId="0" borderId="7"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1" fillId="0" borderId="7"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9" xfId="0" applyFont="1" applyBorder="1">
      <alignment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0.61</c:v>
                </c:pt>
                <c:pt idx="2" formatCode="#,##0.00;&quot;△&quot;#,##0.00">
                  <c:v>0</c:v>
                </c:pt>
                <c:pt idx="3">
                  <c:v>0.36</c:v>
                </c:pt>
                <c:pt idx="4" formatCode="#,##0.00;&quot;△&quot;#,##0.00">
                  <c:v>0</c:v>
                </c:pt>
              </c:numCache>
            </c:numRef>
          </c:val>
          <c:extLst>
            <c:ext xmlns:c16="http://schemas.microsoft.com/office/drawing/2014/chart" uri="{C3380CC4-5D6E-409C-BE32-E72D297353CC}">
              <c16:uniqueId val="{00000000-EAA6-41DB-8360-3914CD34A30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EAA6-41DB-8360-3914CD34A30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85.53</c:v>
                </c:pt>
                <c:pt idx="1">
                  <c:v>74.900000000000006</c:v>
                </c:pt>
                <c:pt idx="2">
                  <c:v>67.959999999999994</c:v>
                </c:pt>
                <c:pt idx="3">
                  <c:v>71.23</c:v>
                </c:pt>
                <c:pt idx="4">
                  <c:v>64.900000000000006</c:v>
                </c:pt>
              </c:numCache>
            </c:numRef>
          </c:val>
          <c:extLst>
            <c:ext xmlns:c16="http://schemas.microsoft.com/office/drawing/2014/chart" uri="{C3380CC4-5D6E-409C-BE32-E72D297353CC}">
              <c16:uniqueId val="{00000000-209A-49B8-8890-C1315E4F399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209A-49B8-8890-C1315E4F399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56.61</c:v>
                </c:pt>
                <c:pt idx="1">
                  <c:v>63.99</c:v>
                </c:pt>
                <c:pt idx="2">
                  <c:v>69.64</c:v>
                </c:pt>
                <c:pt idx="3">
                  <c:v>66.52</c:v>
                </c:pt>
                <c:pt idx="4">
                  <c:v>72.790000000000006</c:v>
                </c:pt>
              </c:numCache>
            </c:numRef>
          </c:val>
          <c:extLst>
            <c:ext xmlns:c16="http://schemas.microsoft.com/office/drawing/2014/chart" uri="{C3380CC4-5D6E-409C-BE32-E72D297353CC}">
              <c16:uniqueId val="{00000000-B47B-4A55-8341-ED74F7066E0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B47B-4A55-8341-ED74F7066E0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67.98</c:v>
                </c:pt>
                <c:pt idx="1">
                  <c:v>58.37</c:v>
                </c:pt>
                <c:pt idx="2">
                  <c:v>67.959999999999994</c:v>
                </c:pt>
                <c:pt idx="3">
                  <c:v>61.97</c:v>
                </c:pt>
                <c:pt idx="4">
                  <c:v>59.78</c:v>
                </c:pt>
              </c:numCache>
            </c:numRef>
          </c:val>
          <c:extLst>
            <c:ext xmlns:c16="http://schemas.microsoft.com/office/drawing/2014/chart" uri="{C3380CC4-5D6E-409C-BE32-E72D297353CC}">
              <c16:uniqueId val="{00000000-E70A-4825-8856-8BE08FAA73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E70A-4825-8856-8BE08FAA73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E-4A86-AC70-37CEE70D13B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E-4A86-AC70-37CEE70D13B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E-42D1-9870-2B9F250F8E8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E-42D1-9870-2B9F250F8E8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9-41D6-88B6-D45CAFAA2A0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9-41D6-88B6-D45CAFAA2A0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8-4949-9C05-7258885CFF3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8-4949-9C05-7258885CFF3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1722.55</c:v>
                </c:pt>
                <c:pt idx="1">
                  <c:v>1798.83</c:v>
                </c:pt>
                <c:pt idx="2">
                  <c:v>1911.99</c:v>
                </c:pt>
                <c:pt idx="3">
                  <c:v>1869.13</c:v>
                </c:pt>
                <c:pt idx="4">
                  <c:v>1795.34</c:v>
                </c:pt>
              </c:numCache>
            </c:numRef>
          </c:val>
          <c:extLst>
            <c:ext xmlns:c16="http://schemas.microsoft.com/office/drawing/2014/chart" uri="{C3380CC4-5D6E-409C-BE32-E72D297353CC}">
              <c16:uniqueId val="{00000000-FD5E-4AA5-BB14-E9DC1A18738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D5E-4AA5-BB14-E9DC1A18738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46.06</c:v>
                </c:pt>
                <c:pt idx="1">
                  <c:v>45.09</c:v>
                </c:pt>
                <c:pt idx="2">
                  <c:v>41.9</c:v>
                </c:pt>
                <c:pt idx="3">
                  <c:v>46.99</c:v>
                </c:pt>
                <c:pt idx="4">
                  <c:v>45.76</c:v>
                </c:pt>
              </c:numCache>
            </c:numRef>
          </c:val>
          <c:extLst>
            <c:ext xmlns:c16="http://schemas.microsoft.com/office/drawing/2014/chart" uri="{C3380CC4-5D6E-409C-BE32-E72D297353CC}">
              <c16:uniqueId val="{00000000-FAEA-43D0-A162-DDF1419F4F3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FAEA-43D0-A162-DDF1419F4F3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251.57</c:v>
                </c:pt>
                <c:pt idx="1">
                  <c:v>256.13</c:v>
                </c:pt>
                <c:pt idx="2">
                  <c:v>284.86</c:v>
                </c:pt>
                <c:pt idx="3">
                  <c:v>248.52</c:v>
                </c:pt>
                <c:pt idx="4">
                  <c:v>254.06</c:v>
                </c:pt>
              </c:numCache>
            </c:numRef>
          </c:val>
          <c:extLst>
            <c:ext xmlns:c16="http://schemas.microsoft.com/office/drawing/2014/chart" uri="{C3380CC4-5D6E-409C-BE32-E72D297353CC}">
              <c16:uniqueId val="{00000000-A4F0-4829-A6B1-8D77EE53335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A4F0-4829-A6B1-8D77EE53335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秋田県　藤里町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2"/>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水道事業</v>
      </c>
      <c r="J8" s="47"/>
      <c r="K8" s="47"/>
      <c r="L8" s="47"/>
      <c r="M8" s="47"/>
      <c r="N8" s="47"/>
      <c r="O8" s="47"/>
      <c r="P8" s="47" t="str">
        <f>データ!$K$6</f>
        <v>簡易水道事業</v>
      </c>
      <c r="Q8" s="47"/>
      <c r="R8" s="47"/>
      <c r="S8" s="47"/>
      <c r="T8" s="47"/>
      <c r="U8" s="47"/>
      <c r="V8" s="47"/>
      <c r="W8" s="47" t="str">
        <f>データ!$L$6</f>
        <v>D3</v>
      </c>
      <c r="X8" s="47"/>
      <c r="Y8" s="47"/>
      <c r="Z8" s="47"/>
      <c r="AA8" s="47"/>
      <c r="AB8" s="47"/>
      <c r="AC8" s="47"/>
      <c r="AD8" s="47" t="str">
        <f>データ!$M$6</f>
        <v>非設置</v>
      </c>
      <c r="AE8" s="47"/>
      <c r="AF8" s="47"/>
      <c r="AG8" s="47"/>
      <c r="AH8" s="47"/>
      <c r="AI8" s="47"/>
      <c r="AJ8" s="47"/>
      <c r="AK8" s="2"/>
      <c r="AL8" s="48">
        <f>データ!$R$6</f>
        <v>3277</v>
      </c>
      <c r="AM8" s="48"/>
      <c r="AN8" s="48"/>
      <c r="AO8" s="48"/>
      <c r="AP8" s="48"/>
      <c r="AQ8" s="48"/>
      <c r="AR8" s="48"/>
      <c r="AS8" s="48"/>
      <c r="AT8" s="44">
        <f>データ!$S$6</f>
        <v>282.13</v>
      </c>
      <c r="AU8" s="44"/>
      <c r="AV8" s="44"/>
      <c r="AW8" s="44"/>
      <c r="AX8" s="44"/>
      <c r="AY8" s="44"/>
      <c r="AZ8" s="44"/>
      <c r="BA8" s="44"/>
      <c r="BB8" s="44">
        <f>データ!$T$6</f>
        <v>11.62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2"/>
      <c r="AE9" s="2"/>
      <c r="AF9" s="2"/>
      <c r="AG9" s="2"/>
      <c r="AH9" s="3"/>
      <c r="AI9" s="2"/>
      <c r="AJ9" s="2"/>
      <c r="AK9" s="2"/>
      <c r="AL9" s="43" t="s">
        <v>16</v>
      </c>
      <c r="AM9" s="43"/>
      <c r="AN9" s="43"/>
      <c r="AO9" s="43"/>
      <c r="AP9" s="43"/>
      <c r="AQ9" s="43"/>
      <c r="AR9" s="43"/>
      <c r="AS9" s="43"/>
      <c r="AT9" s="43" t="s">
        <v>17</v>
      </c>
      <c r="AU9" s="43"/>
      <c r="AV9" s="43"/>
      <c r="AW9" s="43"/>
      <c r="AX9" s="43"/>
      <c r="AY9" s="43"/>
      <c r="AZ9" s="43"/>
      <c r="BA9" s="43"/>
      <c r="BB9" s="43" t="s">
        <v>18</v>
      </c>
      <c r="BC9" s="43"/>
      <c r="BD9" s="43"/>
      <c r="BE9" s="43"/>
      <c r="BF9" s="43"/>
      <c r="BG9" s="43"/>
      <c r="BH9" s="43"/>
      <c r="BI9" s="43"/>
      <c r="BJ9" s="3"/>
      <c r="BK9" s="3"/>
      <c r="BL9" s="49" t="s">
        <v>19</v>
      </c>
      <c r="BM9" s="50"/>
      <c r="BN9" s="10" t="s">
        <v>20</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95.63</v>
      </c>
      <c r="Q10" s="44"/>
      <c r="R10" s="44"/>
      <c r="S10" s="44"/>
      <c r="T10" s="44"/>
      <c r="U10" s="44"/>
      <c r="V10" s="44"/>
      <c r="W10" s="48">
        <f>データ!$Q$6</f>
        <v>2160</v>
      </c>
      <c r="X10" s="48"/>
      <c r="Y10" s="48"/>
      <c r="Z10" s="48"/>
      <c r="AA10" s="48"/>
      <c r="AB10" s="48"/>
      <c r="AC10" s="48"/>
      <c r="AD10" s="2"/>
      <c r="AE10" s="2"/>
      <c r="AF10" s="2"/>
      <c r="AG10" s="2"/>
      <c r="AH10" s="2"/>
      <c r="AI10" s="2"/>
      <c r="AJ10" s="2"/>
      <c r="AK10" s="2"/>
      <c r="AL10" s="48">
        <f>データ!$U$6</f>
        <v>3110</v>
      </c>
      <c r="AM10" s="48"/>
      <c r="AN10" s="48"/>
      <c r="AO10" s="48"/>
      <c r="AP10" s="48"/>
      <c r="AQ10" s="48"/>
      <c r="AR10" s="48"/>
      <c r="AS10" s="48"/>
      <c r="AT10" s="44">
        <f>データ!$V$6</f>
        <v>14.85</v>
      </c>
      <c r="AU10" s="44"/>
      <c r="AV10" s="44"/>
      <c r="AW10" s="44"/>
      <c r="AX10" s="44"/>
      <c r="AY10" s="44"/>
      <c r="AZ10" s="44"/>
      <c r="BA10" s="44"/>
      <c r="BB10" s="44">
        <f>データ!$W$6</f>
        <v>209.43</v>
      </c>
      <c r="BC10" s="44"/>
      <c r="BD10" s="44"/>
      <c r="BE10" s="44"/>
      <c r="BF10" s="44"/>
      <c r="BG10" s="44"/>
      <c r="BH10" s="44"/>
      <c r="BI10" s="44"/>
      <c r="BJ10" s="2"/>
      <c r="BK10" s="2"/>
      <c r="BL10" s="51" t="s">
        <v>21</v>
      </c>
      <c r="BM10" s="5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3" t="s">
        <v>25</v>
      </c>
      <c r="BM14" s="54"/>
      <c r="BN14" s="54"/>
      <c r="BO14" s="54"/>
      <c r="BP14" s="54"/>
      <c r="BQ14" s="54"/>
      <c r="BR14" s="54"/>
      <c r="BS14" s="54"/>
      <c r="BT14" s="54"/>
      <c r="BU14" s="54"/>
      <c r="BV14" s="54"/>
      <c r="BW14" s="54"/>
      <c r="BX14" s="54"/>
      <c r="BY14" s="54"/>
      <c r="BZ14" s="5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7"/>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7"/>
      <c r="BK17" s="2"/>
      <c r="BL17" s="73"/>
      <c r="BM17" s="74"/>
      <c r="BN17" s="74"/>
      <c r="BO17" s="74"/>
      <c r="BP17" s="74"/>
      <c r="BQ17" s="74"/>
      <c r="BR17" s="74"/>
      <c r="BS17" s="74"/>
      <c r="BT17" s="74"/>
      <c r="BU17" s="74"/>
      <c r="BV17" s="74"/>
      <c r="BW17" s="74"/>
      <c r="BX17" s="74"/>
      <c r="BY17" s="74"/>
      <c r="BZ17" s="75"/>
    </row>
    <row r="18" spans="1:78" ht="13.5" customHeight="1" x14ac:dyDescent="0.15">
      <c r="A18" s="2"/>
      <c r="B18" s="1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7"/>
      <c r="BK18" s="2"/>
      <c r="BL18" s="73"/>
      <c r="BM18" s="74"/>
      <c r="BN18" s="74"/>
      <c r="BO18" s="74"/>
      <c r="BP18" s="74"/>
      <c r="BQ18" s="74"/>
      <c r="BR18" s="74"/>
      <c r="BS18" s="74"/>
      <c r="BT18" s="74"/>
      <c r="BU18" s="74"/>
      <c r="BV18" s="74"/>
      <c r="BW18" s="74"/>
      <c r="BX18" s="74"/>
      <c r="BY18" s="74"/>
      <c r="BZ18" s="75"/>
    </row>
    <row r="19" spans="1:78" ht="13.5" customHeight="1" x14ac:dyDescent="0.15">
      <c r="A19" s="2"/>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7"/>
      <c r="BK19" s="2"/>
      <c r="BL19" s="73"/>
      <c r="BM19" s="74"/>
      <c r="BN19" s="74"/>
      <c r="BO19" s="74"/>
      <c r="BP19" s="74"/>
      <c r="BQ19" s="74"/>
      <c r="BR19" s="74"/>
      <c r="BS19" s="74"/>
      <c r="BT19" s="74"/>
      <c r="BU19" s="74"/>
      <c r="BV19" s="74"/>
      <c r="BW19" s="74"/>
      <c r="BX19" s="74"/>
      <c r="BY19" s="74"/>
      <c r="BZ19" s="75"/>
    </row>
    <row r="20" spans="1:78" ht="13.5" customHeight="1" x14ac:dyDescent="0.15">
      <c r="A20" s="2"/>
      <c r="B20" s="1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7"/>
      <c r="BK20" s="2"/>
      <c r="BL20" s="73"/>
      <c r="BM20" s="74"/>
      <c r="BN20" s="74"/>
      <c r="BO20" s="74"/>
      <c r="BP20" s="74"/>
      <c r="BQ20" s="74"/>
      <c r="BR20" s="74"/>
      <c r="BS20" s="74"/>
      <c r="BT20" s="74"/>
      <c r="BU20" s="74"/>
      <c r="BV20" s="74"/>
      <c r="BW20" s="74"/>
      <c r="BX20" s="74"/>
      <c r="BY20" s="74"/>
      <c r="BZ20" s="75"/>
    </row>
    <row r="21" spans="1:78" ht="13.5" customHeight="1" x14ac:dyDescent="0.15">
      <c r="A21" s="2"/>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7"/>
      <c r="BK21" s="2"/>
      <c r="BL21" s="73"/>
      <c r="BM21" s="74"/>
      <c r="BN21" s="74"/>
      <c r="BO21" s="74"/>
      <c r="BP21" s="74"/>
      <c r="BQ21" s="74"/>
      <c r="BR21" s="74"/>
      <c r="BS21" s="74"/>
      <c r="BT21" s="74"/>
      <c r="BU21" s="74"/>
      <c r="BV21" s="74"/>
      <c r="BW21" s="74"/>
      <c r="BX21" s="74"/>
      <c r="BY21" s="74"/>
      <c r="BZ21" s="75"/>
    </row>
    <row r="22" spans="1:78" ht="13.5" customHeight="1" x14ac:dyDescent="0.15">
      <c r="A22" s="2"/>
      <c r="B22" s="1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7"/>
      <c r="BK22" s="2"/>
      <c r="BL22" s="73"/>
      <c r="BM22" s="74"/>
      <c r="BN22" s="74"/>
      <c r="BO22" s="74"/>
      <c r="BP22" s="74"/>
      <c r="BQ22" s="74"/>
      <c r="BR22" s="74"/>
      <c r="BS22" s="74"/>
      <c r="BT22" s="74"/>
      <c r="BU22" s="74"/>
      <c r="BV22" s="74"/>
      <c r="BW22" s="74"/>
      <c r="BX22" s="74"/>
      <c r="BY22" s="74"/>
      <c r="BZ22" s="75"/>
    </row>
    <row r="23" spans="1:78" ht="13.5" customHeight="1" x14ac:dyDescent="0.15">
      <c r="A23" s="2"/>
      <c r="B23" s="1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7"/>
      <c r="BK23" s="2"/>
      <c r="BL23" s="73"/>
      <c r="BM23" s="74"/>
      <c r="BN23" s="74"/>
      <c r="BO23" s="74"/>
      <c r="BP23" s="74"/>
      <c r="BQ23" s="74"/>
      <c r="BR23" s="74"/>
      <c r="BS23" s="74"/>
      <c r="BT23" s="74"/>
      <c r="BU23" s="74"/>
      <c r="BV23" s="74"/>
      <c r="BW23" s="74"/>
      <c r="BX23" s="74"/>
      <c r="BY23" s="74"/>
      <c r="BZ23" s="75"/>
    </row>
    <row r="24" spans="1:78" ht="13.5" customHeight="1" x14ac:dyDescent="0.15">
      <c r="A24" s="2"/>
      <c r="B24" s="16"/>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7"/>
      <c r="BK24" s="2"/>
      <c r="BL24" s="73"/>
      <c r="BM24" s="74"/>
      <c r="BN24" s="74"/>
      <c r="BO24" s="74"/>
      <c r="BP24" s="74"/>
      <c r="BQ24" s="74"/>
      <c r="BR24" s="74"/>
      <c r="BS24" s="74"/>
      <c r="BT24" s="74"/>
      <c r="BU24" s="74"/>
      <c r="BV24" s="74"/>
      <c r="BW24" s="74"/>
      <c r="BX24" s="74"/>
      <c r="BY24" s="74"/>
      <c r="BZ24" s="75"/>
    </row>
    <row r="25" spans="1:78" ht="13.5" customHeight="1" x14ac:dyDescent="0.15">
      <c r="A25" s="2"/>
      <c r="B25" s="1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7"/>
      <c r="BK25" s="2"/>
      <c r="BL25" s="73"/>
      <c r="BM25" s="74"/>
      <c r="BN25" s="74"/>
      <c r="BO25" s="74"/>
      <c r="BP25" s="74"/>
      <c r="BQ25" s="74"/>
      <c r="BR25" s="74"/>
      <c r="BS25" s="74"/>
      <c r="BT25" s="74"/>
      <c r="BU25" s="74"/>
      <c r="BV25" s="74"/>
      <c r="BW25" s="74"/>
      <c r="BX25" s="74"/>
      <c r="BY25" s="74"/>
      <c r="BZ25" s="75"/>
    </row>
    <row r="26" spans="1:78" ht="13.5" customHeight="1" x14ac:dyDescent="0.15">
      <c r="A26" s="2"/>
      <c r="B26" s="1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7"/>
      <c r="BK26" s="2"/>
      <c r="BL26" s="73"/>
      <c r="BM26" s="74"/>
      <c r="BN26" s="74"/>
      <c r="BO26" s="74"/>
      <c r="BP26" s="74"/>
      <c r="BQ26" s="74"/>
      <c r="BR26" s="74"/>
      <c r="BS26" s="74"/>
      <c r="BT26" s="74"/>
      <c r="BU26" s="74"/>
      <c r="BV26" s="74"/>
      <c r="BW26" s="74"/>
      <c r="BX26" s="74"/>
      <c r="BY26" s="74"/>
      <c r="BZ26" s="75"/>
    </row>
    <row r="27" spans="1:78" ht="13.5" customHeight="1" x14ac:dyDescent="0.15">
      <c r="A27" s="2"/>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7"/>
      <c r="BK27" s="2"/>
      <c r="BL27" s="73"/>
      <c r="BM27" s="74"/>
      <c r="BN27" s="74"/>
      <c r="BO27" s="74"/>
      <c r="BP27" s="74"/>
      <c r="BQ27" s="74"/>
      <c r="BR27" s="74"/>
      <c r="BS27" s="74"/>
      <c r="BT27" s="74"/>
      <c r="BU27" s="74"/>
      <c r="BV27" s="74"/>
      <c r="BW27" s="74"/>
      <c r="BX27" s="74"/>
      <c r="BY27" s="74"/>
      <c r="BZ27" s="75"/>
    </row>
    <row r="28" spans="1:78" ht="13.5" customHeight="1" x14ac:dyDescent="0.15">
      <c r="A28" s="2"/>
      <c r="B28" s="1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7"/>
      <c r="BK28" s="2"/>
      <c r="BL28" s="73"/>
      <c r="BM28" s="74"/>
      <c r="BN28" s="74"/>
      <c r="BO28" s="74"/>
      <c r="BP28" s="74"/>
      <c r="BQ28" s="74"/>
      <c r="BR28" s="74"/>
      <c r="BS28" s="74"/>
      <c r="BT28" s="74"/>
      <c r="BU28" s="74"/>
      <c r="BV28" s="74"/>
      <c r="BW28" s="74"/>
      <c r="BX28" s="74"/>
      <c r="BY28" s="74"/>
      <c r="BZ28" s="75"/>
    </row>
    <row r="29" spans="1:78" ht="13.5" customHeight="1" x14ac:dyDescent="0.15">
      <c r="A29" s="2"/>
      <c r="B29" s="1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7"/>
      <c r="BK29" s="2"/>
      <c r="BL29" s="73"/>
      <c r="BM29" s="74"/>
      <c r="BN29" s="74"/>
      <c r="BO29" s="74"/>
      <c r="BP29" s="74"/>
      <c r="BQ29" s="74"/>
      <c r="BR29" s="74"/>
      <c r="BS29" s="74"/>
      <c r="BT29" s="74"/>
      <c r="BU29" s="74"/>
      <c r="BV29" s="74"/>
      <c r="BW29" s="74"/>
      <c r="BX29" s="74"/>
      <c r="BY29" s="74"/>
      <c r="BZ29" s="75"/>
    </row>
    <row r="30" spans="1:78" ht="13.5" customHeight="1" x14ac:dyDescent="0.15">
      <c r="A30" s="2"/>
      <c r="B30" s="1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7"/>
      <c r="BK30" s="2"/>
      <c r="BL30" s="73"/>
      <c r="BM30" s="74"/>
      <c r="BN30" s="74"/>
      <c r="BO30" s="74"/>
      <c r="BP30" s="74"/>
      <c r="BQ30" s="74"/>
      <c r="BR30" s="74"/>
      <c r="BS30" s="74"/>
      <c r="BT30" s="74"/>
      <c r="BU30" s="74"/>
      <c r="BV30" s="74"/>
      <c r="BW30" s="74"/>
      <c r="BX30" s="74"/>
      <c r="BY30" s="74"/>
      <c r="BZ30" s="75"/>
    </row>
    <row r="31" spans="1:78" ht="13.5" customHeight="1" x14ac:dyDescent="0.15">
      <c r="A31" s="2"/>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7"/>
      <c r="BK31" s="2"/>
      <c r="BL31" s="73"/>
      <c r="BM31" s="74"/>
      <c r="BN31" s="74"/>
      <c r="BO31" s="74"/>
      <c r="BP31" s="74"/>
      <c r="BQ31" s="74"/>
      <c r="BR31" s="74"/>
      <c r="BS31" s="74"/>
      <c r="BT31" s="74"/>
      <c r="BU31" s="74"/>
      <c r="BV31" s="74"/>
      <c r="BW31" s="74"/>
      <c r="BX31" s="74"/>
      <c r="BY31" s="74"/>
      <c r="BZ31" s="75"/>
    </row>
    <row r="32" spans="1:78" ht="13.5" customHeight="1" x14ac:dyDescent="0.15">
      <c r="A32" s="2"/>
      <c r="B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7"/>
      <c r="BK32" s="2"/>
      <c r="BL32" s="73"/>
      <c r="BM32" s="74"/>
      <c r="BN32" s="74"/>
      <c r="BO32" s="74"/>
      <c r="BP32" s="74"/>
      <c r="BQ32" s="74"/>
      <c r="BR32" s="74"/>
      <c r="BS32" s="74"/>
      <c r="BT32" s="74"/>
      <c r="BU32" s="74"/>
      <c r="BV32" s="74"/>
      <c r="BW32" s="74"/>
      <c r="BX32" s="74"/>
      <c r="BY32" s="74"/>
      <c r="BZ32" s="75"/>
    </row>
    <row r="33" spans="1:78" ht="13.5" customHeight="1" x14ac:dyDescent="0.15">
      <c r="A33" s="2"/>
      <c r="B33" s="1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7"/>
      <c r="BK33" s="2"/>
      <c r="BL33" s="73"/>
      <c r="BM33" s="74"/>
      <c r="BN33" s="74"/>
      <c r="BO33" s="74"/>
      <c r="BP33" s="74"/>
      <c r="BQ33" s="74"/>
      <c r="BR33" s="74"/>
      <c r="BS33" s="74"/>
      <c r="BT33" s="74"/>
      <c r="BU33" s="74"/>
      <c r="BV33" s="74"/>
      <c r="BW33" s="74"/>
      <c r="BX33" s="74"/>
      <c r="BY33" s="74"/>
      <c r="BZ33" s="75"/>
    </row>
    <row r="34" spans="1:78" ht="13.5" customHeight="1" x14ac:dyDescent="0.15">
      <c r="A34" s="2"/>
      <c r="B34" s="16"/>
      <c r="C34" s="1"/>
      <c r="D34" s="1"/>
      <c r="E34" s="1"/>
      <c r="F34" s="1"/>
      <c r="G34" s="1"/>
      <c r="H34" s="1"/>
      <c r="I34" s="1"/>
      <c r="J34" s="1"/>
      <c r="K34" s="1"/>
      <c r="L34" s="1"/>
      <c r="M34" s="1"/>
      <c r="N34" s="1"/>
      <c r="O34" s="1"/>
      <c r="P34" s="1"/>
      <c r="Q34" s="18"/>
      <c r="R34" s="1"/>
      <c r="S34" s="1"/>
      <c r="T34" s="1"/>
      <c r="U34" s="1"/>
      <c r="V34" s="1"/>
      <c r="W34" s="1"/>
      <c r="X34" s="1"/>
      <c r="Y34" s="1"/>
      <c r="Z34" s="1"/>
      <c r="AA34" s="1"/>
      <c r="AB34" s="1"/>
      <c r="AC34" s="1"/>
      <c r="AD34" s="1"/>
      <c r="AE34" s="1"/>
      <c r="AF34" s="18"/>
      <c r="AG34" s="1"/>
      <c r="AH34" s="1"/>
      <c r="AI34" s="1"/>
      <c r="AJ34" s="1"/>
      <c r="AK34" s="1"/>
      <c r="AL34" s="1"/>
      <c r="AM34" s="1"/>
      <c r="AN34" s="1"/>
      <c r="AO34" s="1"/>
      <c r="AP34" s="1"/>
      <c r="AQ34" s="1"/>
      <c r="AR34" s="1"/>
      <c r="AS34" s="1"/>
      <c r="AT34" s="1"/>
      <c r="AU34" s="18"/>
      <c r="AV34" s="1"/>
      <c r="AW34" s="1"/>
      <c r="AX34" s="1"/>
      <c r="AY34" s="1"/>
      <c r="AZ34" s="1"/>
      <c r="BA34" s="1"/>
      <c r="BB34" s="1"/>
      <c r="BC34" s="1"/>
      <c r="BD34" s="1"/>
      <c r="BE34" s="1"/>
      <c r="BF34" s="1"/>
      <c r="BG34" s="1"/>
      <c r="BH34" s="1"/>
      <c r="BI34" s="1"/>
      <c r="BJ34" s="17"/>
      <c r="BK34" s="2"/>
      <c r="BL34" s="73"/>
      <c r="BM34" s="74"/>
      <c r="BN34" s="74"/>
      <c r="BO34" s="74"/>
      <c r="BP34" s="74"/>
      <c r="BQ34" s="74"/>
      <c r="BR34" s="74"/>
      <c r="BS34" s="74"/>
      <c r="BT34" s="74"/>
      <c r="BU34" s="74"/>
      <c r="BV34" s="74"/>
      <c r="BW34" s="74"/>
      <c r="BX34" s="74"/>
      <c r="BY34" s="74"/>
      <c r="BZ34" s="75"/>
    </row>
    <row r="35" spans="1:78" ht="13.5" customHeight="1" x14ac:dyDescent="0.15">
      <c r="A35" s="2"/>
      <c r="B35" s="16"/>
      <c r="C35" s="1"/>
      <c r="D35" s="1"/>
      <c r="E35" s="1"/>
      <c r="F35" s="1"/>
      <c r="G35" s="1"/>
      <c r="H35" s="1"/>
      <c r="I35" s="1"/>
      <c r="J35" s="1"/>
      <c r="K35" s="1"/>
      <c r="L35" s="1"/>
      <c r="M35" s="1"/>
      <c r="N35" s="1"/>
      <c r="O35" s="1"/>
      <c r="P35" s="1"/>
      <c r="Q35" s="18"/>
      <c r="R35" s="1"/>
      <c r="S35" s="1"/>
      <c r="T35" s="1"/>
      <c r="U35" s="1"/>
      <c r="V35" s="1"/>
      <c r="W35" s="1"/>
      <c r="X35" s="1"/>
      <c r="Y35" s="1"/>
      <c r="Z35" s="1"/>
      <c r="AA35" s="1"/>
      <c r="AB35" s="1"/>
      <c r="AC35" s="1"/>
      <c r="AD35" s="1"/>
      <c r="AE35" s="1"/>
      <c r="AF35" s="18"/>
      <c r="AG35" s="1"/>
      <c r="AH35" s="1"/>
      <c r="AI35" s="1"/>
      <c r="AJ35" s="1"/>
      <c r="AK35" s="1"/>
      <c r="AL35" s="1"/>
      <c r="AM35" s="1"/>
      <c r="AN35" s="1"/>
      <c r="AO35" s="1"/>
      <c r="AP35" s="1"/>
      <c r="AQ35" s="1"/>
      <c r="AR35" s="1"/>
      <c r="AS35" s="1"/>
      <c r="AT35" s="1"/>
      <c r="AU35" s="18"/>
      <c r="AV35" s="1"/>
      <c r="AW35" s="1"/>
      <c r="AX35" s="1"/>
      <c r="AY35" s="1"/>
      <c r="AZ35" s="1"/>
      <c r="BA35" s="1"/>
      <c r="BB35" s="1"/>
      <c r="BC35" s="1"/>
      <c r="BD35" s="1"/>
      <c r="BE35" s="1"/>
      <c r="BF35" s="1"/>
      <c r="BG35" s="1"/>
      <c r="BH35" s="1"/>
      <c r="BI35" s="1"/>
      <c r="BJ35" s="17"/>
      <c r="BK35" s="2"/>
      <c r="BL35" s="73"/>
      <c r="BM35" s="74"/>
      <c r="BN35" s="74"/>
      <c r="BO35" s="74"/>
      <c r="BP35" s="74"/>
      <c r="BQ35" s="74"/>
      <c r="BR35" s="74"/>
      <c r="BS35" s="74"/>
      <c r="BT35" s="74"/>
      <c r="BU35" s="74"/>
      <c r="BV35" s="74"/>
      <c r="BW35" s="74"/>
      <c r="BX35" s="74"/>
      <c r="BY35" s="74"/>
      <c r="BZ35" s="75"/>
    </row>
    <row r="36" spans="1:78" ht="13.5" customHeight="1" x14ac:dyDescent="0.15">
      <c r="A36" s="2"/>
      <c r="B36" s="1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7"/>
      <c r="BK36" s="2"/>
      <c r="BL36" s="73"/>
      <c r="BM36" s="74"/>
      <c r="BN36" s="74"/>
      <c r="BO36" s="74"/>
      <c r="BP36" s="74"/>
      <c r="BQ36" s="74"/>
      <c r="BR36" s="74"/>
      <c r="BS36" s="74"/>
      <c r="BT36" s="74"/>
      <c r="BU36" s="74"/>
      <c r="BV36" s="74"/>
      <c r="BW36" s="74"/>
      <c r="BX36" s="74"/>
      <c r="BY36" s="74"/>
      <c r="BZ36" s="75"/>
    </row>
    <row r="37" spans="1:78" ht="13.5" customHeight="1" x14ac:dyDescent="0.15">
      <c r="A37" s="2"/>
      <c r="B37" s="1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7"/>
      <c r="BK37" s="2"/>
      <c r="BL37" s="73"/>
      <c r="BM37" s="74"/>
      <c r="BN37" s="74"/>
      <c r="BO37" s="74"/>
      <c r="BP37" s="74"/>
      <c r="BQ37" s="74"/>
      <c r="BR37" s="74"/>
      <c r="BS37" s="74"/>
      <c r="BT37" s="74"/>
      <c r="BU37" s="74"/>
      <c r="BV37" s="74"/>
      <c r="BW37" s="74"/>
      <c r="BX37" s="74"/>
      <c r="BY37" s="74"/>
      <c r="BZ37" s="75"/>
    </row>
    <row r="38" spans="1:78" ht="13.5" customHeight="1" x14ac:dyDescent="0.15">
      <c r="A38" s="2"/>
      <c r="B38" s="1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7"/>
      <c r="BK38" s="2"/>
      <c r="BL38" s="73"/>
      <c r="BM38" s="74"/>
      <c r="BN38" s="74"/>
      <c r="BO38" s="74"/>
      <c r="BP38" s="74"/>
      <c r="BQ38" s="74"/>
      <c r="BR38" s="74"/>
      <c r="BS38" s="74"/>
      <c r="BT38" s="74"/>
      <c r="BU38" s="74"/>
      <c r="BV38" s="74"/>
      <c r="BW38" s="74"/>
      <c r="BX38" s="74"/>
      <c r="BY38" s="74"/>
      <c r="BZ38" s="75"/>
    </row>
    <row r="39" spans="1:78" ht="13.5" customHeight="1" x14ac:dyDescent="0.15">
      <c r="A39" s="2"/>
      <c r="B39" s="1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7"/>
      <c r="BK39" s="2"/>
      <c r="BL39" s="73"/>
      <c r="BM39" s="74"/>
      <c r="BN39" s="74"/>
      <c r="BO39" s="74"/>
      <c r="BP39" s="74"/>
      <c r="BQ39" s="74"/>
      <c r="BR39" s="74"/>
      <c r="BS39" s="74"/>
      <c r="BT39" s="74"/>
      <c r="BU39" s="74"/>
      <c r="BV39" s="74"/>
      <c r="BW39" s="74"/>
      <c r="BX39" s="74"/>
      <c r="BY39" s="74"/>
      <c r="BZ39" s="75"/>
    </row>
    <row r="40" spans="1:78" ht="13.5" customHeight="1" x14ac:dyDescent="0.15">
      <c r="A40" s="2"/>
      <c r="B40" s="1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7"/>
      <c r="BK40" s="2"/>
      <c r="BL40" s="73"/>
      <c r="BM40" s="74"/>
      <c r="BN40" s="74"/>
      <c r="BO40" s="74"/>
      <c r="BP40" s="74"/>
      <c r="BQ40" s="74"/>
      <c r="BR40" s="74"/>
      <c r="BS40" s="74"/>
      <c r="BT40" s="74"/>
      <c r="BU40" s="74"/>
      <c r="BV40" s="74"/>
      <c r="BW40" s="74"/>
      <c r="BX40" s="74"/>
      <c r="BY40" s="74"/>
      <c r="BZ40" s="75"/>
    </row>
    <row r="41" spans="1:78" ht="13.5" customHeight="1" x14ac:dyDescent="0.15">
      <c r="A41" s="2"/>
      <c r="B41" s="1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7"/>
      <c r="BK41" s="2"/>
      <c r="BL41" s="73"/>
      <c r="BM41" s="74"/>
      <c r="BN41" s="74"/>
      <c r="BO41" s="74"/>
      <c r="BP41" s="74"/>
      <c r="BQ41" s="74"/>
      <c r="BR41" s="74"/>
      <c r="BS41" s="74"/>
      <c r="BT41" s="74"/>
      <c r="BU41" s="74"/>
      <c r="BV41" s="74"/>
      <c r="BW41" s="74"/>
      <c r="BX41" s="74"/>
      <c r="BY41" s="74"/>
      <c r="BZ41" s="75"/>
    </row>
    <row r="42" spans="1:78" ht="13.5" customHeight="1" x14ac:dyDescent="0.15">
      <c r="A42" s="2"/>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7"/>
      <c r="BK42" s="2"/>
      <c r="BL42" s="73"/>
      <c r="BM42" s="74"/>
      <c r="BN42" s="74"/>
      <c r="BO42" s="74"/>
      <c r="BP42" s="74"/>
      <c r="BQ42" s="74"/>
      <c r="BR42" s="74"/>
      <c r="BS42" s="74"/>
      <c r="BT42" s="74"/>
      <c r="BU42" s="74"/>
      <c r="BV42" s="74"/>
      <c r="BW42" s="74"/>
      <c r="BX42" s="74"/>
      <c r="BY42" s="74"/>
      <c r="BZ42" s="75"/>
    </row>
    <row r="43" spans="1:78" ht="13.5" customHeight="1" x14ac:dyDescent="0.15">
      <c r="A43" s="2"/>
      <c r="B43" s="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7"/>
      <c r="BK43" s="2"/>
      <c r="BL43" s="73"/>
      <c r="BM43" s="74"/>
      <c r="BN43" s="74"/>
      <c r="BO43" s="74"/>
      <c r="BP43" s="74"/>
      <c r="BQ43" s="74"/>
      <c r="BR43" s="74"/>
      <c r="BS43" s="74"/>
      <c r="BT43" s="74"/>
      <c r="BU43" s="74"/>
      <c r="BV43" s="74"/>
      <c r="BW43" s="74"/>
      <c r="BX43" s="74"/>
      <c r="BY43" s="74"/>
      <c r="BZ43" s="75"/>
    </row>
    <row r="44" spans="1:78" ht="13.5" customHeight="1" x14ac:dyDescent="0.15">
      <c r="A44" s="2"/>
      <c r="B44" s="16"/>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7"/>
      <c r="BK44" s="2"/>
      <c r="BL44" s="76"/>
      <c r="BM44" s="77"/>
      <c r="BN44" s="77"/>
      <c r="BO44" s="77"/>
      <c r="BP44" s="77"/>
      <c r="BQ44" s="77"/>
      <c r="BR44" s="77"/>
      <c r="BS44" s="77"/>
      <c r="BT44" s="77"/>
      <c r="BU44" s="77"/>
      <c r="BV44" s="77"/>
      <c r="BW44" s="77"/>
      <c r="BX44" s="77"/>
      <c r="BY44" s="77"/>
      <c r="BZ44" s="78"/>
    </row>
    <row r="45" spans="1:78" ht="13.5" customHeight="1" x14ac:dyDescent="0.15">
      <c r="A45" s="2"/>
      <c r="B45" s="1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7"/>
      <c r="BK45" s="2"/>
      <c r="BL45" s="53" t="s">
        <v>26</v>
      </c>
      <c r="BM45" s="54"/>
      <c r="BN45" s="54"/>
      <c r="BO45" s="54"/>
      <c r="BP45" s="54"/>
      <c r="BQ45" s="54"/>
      <c r="BR45" s="54"/>
      <c r="BS45" s="54"/>
      <c r="BT45" s="54"/>
      <c r="BU45" s="54"/>
      <c r="BV45" s="54"/>
      <c r="BW45" s="54"/>
      <c r="BX45" s="54"/>
      <c r="BY45" s="54"/>
      <c r="BZ45" s="55"/>
    </row>
    <row r="46" spans="1:78" ht="13.5" customHeight="1" x14ac:dyDescent="0.15">
      <c r="A46" s="2"/>
      <c r="B46" s="16"/>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7"/>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7"/>
      <c r="BK47" s="2"/>
      <c r="BL47" s="59" t="s">
        <v>110</v>
      </c>
      <c r="BM47" s="60"/>
      <c r="BN47" s="60"/>
      <c r="BO47" s="60"/>
      <c r="BP47" s="60"/>
      <c r="BQ47" s="60"/>
      <c r="BR47" s="60"/>
      <c r="BS47" s="60"/>
      <c r="BT47" s="60"/>
      <c r="BU47" s="60"/>
      <c r="BV47" s="60"/>
      <c r="BW47" s="60"/>
      <c r="BX47" s="60"/>
      <c r="BY47" s="60"/>
      <c r="BZ47" s="61"/>
    </row>
    <row r="48" spans="1:78" ht="13.5" customHeight="1" x14ac:dyDescent="0.15">
      <c r="A48" s="2"/>
      <c r="B48" s="1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7"/>
      <c r="BK48" s="2"/>
      <c r="BL48" s="59"/>
      <c r="BM48" s="60"/>
      <c r="BN48" s="60"/>
      <c r="BO48" s="60"/>
      <c r="BP48" s="60"/>
      <c r="BQ48" s="60"/>
      <c r="BR48" s="60"/>
      <c r="BS48" s="60"/>
      <c r="BT48" s="60"/>
      <c r="BU48" s="60"/>
      <c r="BV48" s="60"/>
      <c r="BW48" s="60"/>
      <c r="BX48" s="60"/>
      <c r="BY48" s="60"/>
      <c r="BZ48" s="61"/>
    </row>
    <row r="49" spans="1:78" ht="13.5" customHeight="1" x14ac:dyDescent="0.15">
      <c r="A49" s="2"/>
      <c r="B49" s="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7"/>
      <c r="BK49" s="2"/>
      <c r="BL49" s="59"/>
      <c r="BM49" s="60"/>
      <c r="BN49" s="60"/>
      <c r="BO49" s="60"/>
      <c r="BP49" s="60"/>
      <c r="BQ49" s="60"/>
      <c r="BR49" s="60"/>
      <c r="BS49" s="60"/>
      <c r="BT49" s="60"/>
      <c r="BU49" s="60"/>
      <c r="BV49" s="60"/>
      <c r="BW49" s="60"/>
      <c r="BX49" s="60"/>
      <c r="BY49" s="60"/>
      <c r="BZ49" s="61"/>
    </row>
    <row r="50" spans="1:78" ht="13.5" customHeight="1" x14ac:dyDescent="0.15">
      <c r="A50" s="2"/>
      <c r="B50" s="1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7"/>
      <c r="BK50" s="2"/>
      <c r="BL50" s="59"/>
      <c r="BM50" s="60"/>
      <c r="BN50" s="60"/>
      <c r="BO50" s="60"/>
      <c r="BP50" s="60"/>
      <c r="BQ50" s="60"/>
      <c r="BR50" s="60"/>
      <c r="BS50" s="60"/>
      <c r="BT50" s="60"/>
      <c r="BU50" s="60"/>
      <c r="BV50" s="60"/>
      <c r="BW50" s="60"/>
      <c r="BX50" s="60"/>
      <c r="BY50" s="60"/>
      <c r="BZ50" s="61"/>
    </row>
    <row r="51" spans="1:78" ht="13.5" customHeight="1" x14ac:dyDescent="0.15">
      <c r="A51" s="2"/>
      <c r="B51" s="16"/>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7"/>
      <c r="BK51" s="2"/>
      <c r="BL51" s="59"/>
      <c r="BM51" s="60"/>
      <c r="BN51" s="60"/>
      <c r="BO51" s="60"/>
      <c r="BP51" s="60"/>
      <c r="BQ51" s="60"/>
      <c r="BR51" s="60"/>
      <c r="BS51" s="60"/>
      <c r="BT51" s="60"/>
      <c r="BU51" s="60"/>
      <c r="BV51" s="60"/>
      <c r="BW51" s="60"/>
      <c r="BX51" s="60"/>
      <c r="BY51" s="60"/>
      <c r="BZ51" s="61"/>
    </row>
    <row r="52" spans="1:78" ht="13.5" customHeight="1" x14ac:dyDescent="0.15">
      <c r="A52" s="2"/>
      <c r="B52" s="1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7"/>
      <c r="BK52" s="2"/>
      <c r="BL52" s="59"/>
      <c r="BM52" s="60"/>
      <c r="BN52" s="60"/>
      <c r="BO52" s="60"/>
      <c r="BP52" s="60"/>
      <c r="BQ52" s="60"/>
      <c r="BR52" s="60"/>
      <c r="BS52" s="60"/>
      <c r="BT52" s="60"/>
      <c r="BU52" s="60"/>
      <c r="BV52" s="60"/>
      <c r="BW52" s="60"/>
      <c r="BX52" s="60"/>
      <c r="BY52" s="60"/>
      <c r="BZ52" s="61"/>
    </row>
    <row r="53" spans="1:78" ht="13.5" customHeight="1" x14ac:dyDescent="0.15">
      <c r="A53" s="2"/>
      <c r="B53" s="1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7"/>
      <c r="BK53" s="2"/>
      <c r="BL53" s="59"/>
      <c r="BM53" s="60"/>
      <c r="BN53" s="60"/>
      <c r="BO53" s="60"/>
      <c r="BP53" s="60"/>
      <c r="BQ53" s="60"/>
      <c r="BR53" s="60"/>
      <c r="BS53" s="60"/>
      <c r="BT53" s="60"/>
      <c r="BU53" s="60"/>
      <c r="BV53" s="60"/>
      <c r="BW53" s="60"/>
      <c r="BX53" s="60"/>
      <c r="BY53" s="60"/>
      <c r="BZ53" s="61"/>
    </row>
    <row r="54" spans="1:78" ht="13.5" customHeight="1" x14ac:dyDescent="0.15">
      <c r="A54" s="2"/>
      <c r="B54" s="1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7"/>
      <c r="BK54" s="2"/>
      <c r="BL54" s="59"/>
      <c r="BM54" s="60"/>
      <c r="BN54" s="60"/>
      <c r="BO54" s="60"/>
      <c r="BP54" s="60"/>
      <c r="BQ54" s="60"/>
      <c r="BR54" s="60"/>
      <c r="BS54" s="60"/>
      <c r="BT54" s="60"/>
      <c r="BU54" s="60"/>
      <c r="BV54" s="60"/>
      <c r="BW54" s="60"/>
      <c r="BX54" s="60"/>
      <c r="BY54" s="60"/>
      <c r="BZ54" s="61"/>
    </row>
    <row r="55" spans="1:78" ht="13.5" customHeight="1" x14ac:dyDescent="0.15">
      <c r="A55" s="2"/>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7"/>
      <c r="BK55" s="2"/>
      <c r="BL55" s="59"/>
      <c r="BM55" s="60"/>
      <c r="BN55" s="60"/>
      <c r="BO55" s="60"/>
      <c r="BP55" s="60"/>
      <c r="BQ55" s="60"/>
      <c r="BR55" s="60"/>
      <c r="BS55" s="60"/>
      <c r="BT55" s="60"/>
      <c r="BU55" s="60"/>
      <c r="BV55" s="60"/>
      <c r="BW55" s="60"/>
      <c r="BX55" s="60"/>
      <c r="BY55" s="60"/>
      <c r="BZ55" s="61"/>
    </row>
    <row r="56" spans="1:78" ht="13.5" customHeight="1" x14ac:dyDescent="0.15">
      <c r="A56" s="2"/>
      <c r="B56" s="16"/>
      <c r="C56" s="1"/>
      <c r="D56" s="1"/>
      <c r="E56" s="1"/>
      <c r="F56" s="1"/>
      <c r="G56" s="1"/>
      <c r="H56" s="1"/>
      <c r="I56" s="1"/>
      <c r="J56" s="1"/>
      <c r="K56" s="1"/>
      <c r="L56" s="1"/>
      <c r="M56" s="1"/>
      <c r="N56" s="1"/>
      <c r="O56" s="1"/>
      <c r="P56" s="1"/>
      <c r="Q56" s="18"/>
      <c r="R56" s="1"/>
      <c r="S56" s="1"/>
      <c r="T56" s="1"/>
      <c r="U56" s="1"/>
      <c r="V56" s="1"/>
      <c r="W56" s="1"/>
      <c r="X56" s="1"/>
      <c r="Y56" s="1"/>
      <c r="Z56" s="1"/>
      <c r="AA56" s="1"/>
      <c r="AB56" s="1"/>
      <c r="AC56" s="1"/>
      <c r="AD56" s="1"/>
      <c r="AE56" s="1"/>
      <c r="AF56" s="18"/>
      <c r="AG56" s="1"/>
      <c r="AH56" s="1"/>
      <c r="AI56" s="1"/>
      <c r="AJ56" s="1"/>
      <c r="AK56" s="1"/>
      <c r="AL56" s="1"/>
      <c r="AM56" s="1"/>
      <c r="AN56" s="1"/>
      <c r="AO56" s="1"/>
      <c r="AP56" s="1"/>
      <c r="AQ56" s="1"/>
      <c r="AR56" s="1"/>
      <c r="AS56" s="1"/>
      <c r="AT56" s="1"/>
      <c r="AU56" s="18"/>
      <c r="AV56" s="1"/>
      <c r="AW56" s="1"/>
      <c r="AX56" s="1"/>
      <c r="AY56" s="1"/>
      <c r="AZ56" s="1"/>
      <c r="BA56" s="1"/>
      <c r="BB56" s="1"/>
      <c r="BC56" s="1"/>
      <c r="BD56" s="1"/>
      <c r="BE56" s="1"/>
      <c r="BF56" s="1"/>
      <c r="BG56" s="1"/>
      <c r="BH56" s="1"/>
      <c r="BI56" s="1"/>
      <c r="BJ56" s="17"/>
      <c r="BK56" s="2"/>
      <c r="BL56" s="59"/>
      <c r="BM56" s="60"/>
      <c r="BN56" s="60"/>
      <c r="BO56" s="60"/>
      <c r="BP56" s="60"/>
      <c r="BQ56" s="60"/>
      <c r="BR56" s="60"/>
      <c r="BS56" s="60"/>
      <c r="BT56" s="60"/>
      <c r="BU56" s="60"/>
      <c r="BV56" s="60"/>
      <c r="BW56" s="60"/>
      <c r="BX56" s="60"/>
      <c r="BY56" s="60"/>
      <c r="BZ56" s="61"/>
    </row>
    <row r="57" spans="1:78" ht="13.5" customHeight="1" x14ac:dyDescent="0.15">
      <c r="A57" s="2"/>
      <c r="B57" s="16"/>
      <c r="C57" s="1"/>
      <c r="D57" s="1"/>
      <c r="E57" s="1"/>
      <c r="F57" s="1"/>
      <c r="G57" s="1"/>
      <c r="H57" s="1"/>
      <c r="I57" s="1"/>
      <c r="J57" s="1"/>
      <c r="K57" s="1"/>
      <c r="L57" s="1"/>
      <c r="M57" s="1"/>
      <c r="N57" s="1"/>
      <c r="O57" s="1"/>
      <c r="P57" s="1"/>
      <c r="Q57" s="18"/>
      <c r="R57" s="1"/>
      <c r="S57" s="1"/>
      <c r="T57" s="1"/>
      <c r="U57" s="1"/>
      <c r="V57" s="1"/>
      <c r="W57" s="1"/>
      <c r="X57" s="1"/>
      <c r="Y57" s="1"/>
      <c r="Z57" s="1"/>
      <c r="AA57" s="1"/>
      <c r="AB57" s="1"/>
      <c r="AC57" s="1"/>
      <c r="AD57" s="1"/>
      <c r="AE57" s="1"/>
      <c r="AF57" s="18"/>
      <c r="AG57" s="1"/>
      <c r="AH57" s="1"/>
      <c r="AI57" s="1"/>
      <c r="AJ57" s="1"/>
      <c r="AK57" s="1"/>
      <c r="AL57" s="1"/>
      <c r="AM57" s="1"/>
      <c r="AN57" s="1"/>
      <c r="AO57" s="1"/>
      <c r="AP57" s="1"/>
      <c r="AQ57" s="1"/>
      <c r="AR57" s="1"/>
      <c r="AS57" s="1"/>
      <c r="AT57" s="1"/>
      <c r="AU57" s="18"/>
      <c r="AV57" s="1"/>
      <c r="AW57" s="1"/>
      <c r="AX57" s="1"/>
      <c r="AY57" s="1"/>
      <c r="AZ57" s="1"/>
      <c r="BA57" s="1"/>
      <c r="BB57" s="1"/>
      <c r="BC57" s="1"/>
      <c r="BD57" s="1"/>
      <c r="BE57" s="1"/>
      <c r="BF57" s="1"/>
      <c r="BG57" s="1"/>
      <c r="BH57" s="1"/>
      <c r="BI57" s="1"/>
      <c r="BJ57" s="17"/>
      <c r="BK57" s="2"/>
      <c r="BL57" s="59"/>
      <c r="BM57" s="60"/>
      <c r="BN57" s="60"/>
      <c r="BO57" s="60"/>
      <c r="BP57" s="60"/>
      <c r="BQ57" s="60"/>
      <c r="BR57" s="60"/>
      <c r="BS57" s="60"/>
      <c r="BT57" s="60"/>
      <c r="BU57" s="60"/>
      <c r="BV57" s="60"/>
      <c r="BW57" s="60"/>
      <c r="BX57" s="60"/>
      <c r="BY57" s="60"/>
      <c r="BZ57" s="61"/>
    </row>
    <row r="58" spans="1:78" ht="13.5" customHeight="1" x14ac:dyDescent="0.15">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59"/>
      <c r="BM58" s="60"/>
      <c r="BN58" s="60"/>
      <c r="BO58" s="60"/>
      <c r="BP58" s="60"/>
      <c r="BQ58" s="60"/>
      <c r="BR58" s="60"/>
      <c r="BS58" s="60"/>
      <c r="BT58" s="60"/>
      <c r="BU58" s="60"/>
      <c r="BV58" s="60"/>
      <c r="BW58" s="60"/>
      <c r="BX58" s="60"/>
      <c r="BY58" s="60"/>
      <c r="BZ58" s="61"/>
    </row>
    <row r="59" spans="1:78" ht="13.5" customHeight="1" x14ac:dyDescent="0.15">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59"/>
      <c r="BM59" s="60"/>
      <c r="BN59" s="60"/>
      <c r="BO59" s="60"/>
      <c r="BP59" s="60"/>
      <c r="BQ59" s="60"/>
      <c r="BR59" s="60"/>
      <c r="BS59" s="60"/>
      <c r="BT59" s="60"/>
      <c r="BU59" s="60"/>
      <c r="BV59" s="60"/>
      <c r="BW59" s="60"/>
      <c r="BX59" s="60"/>
      <c r="BY59" s="60"/>
      <c r="BZ59" s="61"/>
    </row>
    <row r="60" spans="1:78" ht="13.5" customHeight="1" x14ac:dyDescent="0.15">
      <c r="A60" s="2"/>
      <c r="B60" s="70" t="s">
        <v>27</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59"/>
      <c r="BM60" s="60"/>
      <c r="BN60" s="60"/>
      <c r="BO60" s="60"/>
      <c r="BP60" s="60"/>
      <c r="BQ60" s="60"/>
      <c r="BR60" s="60"/>
      <c r="BS60" s="60"/>
      <c r="BT60" s="60"/>
      <c r="BU60" s="60"/>
      <c r="BV60" s="60"/>
      <c r="BW60" s="60"/>
      <c r="BX60" s="60"/>
      <c r="BY60" s="60"/>
      <c r="BZ60" s="6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59"/>
      <c r="BM61" s="60"/>
      <c r="BN61" s="60"/>
      <c r="BO61" s="60"/>
      <c r="BP61" s="60"/>
      <c r="BQ61" s="60"/>
      <c r="BR61" s="60"/>
      <c r="BS61" s="60"/>
      <c r="BT61" s="60"/>
      <c r="BU61" s="60"/>
      <c r="BV61" s="60"/>
      <c r="BW61" s="60"/>
      <c r="BX61" s="60"/>
      <c r="BY61" s="60"/>
      <c r="BZ61" s="61"/>
    </row>
    <row r="62" spans="1:78" ht="13.5" customHeight="1" x14ac:dyDescent="0.15">
      <c r="A62" s="2"/>
      <c r="B62" s="1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7"/>
      <c r="BK62" s="2"/>
      <c r="BL62" s="59"/>
      <c r="BM62" s="60"/>
      <c r="BN62" s="60"/>
      <c r="BO62" s="60"/>
      <c r="BP62" s="60"/>
      <c r="BQ62" s="60"/>
      <c r="BR62" s="60"/>
      <c r="BS62" s="60"/>
      <c r="BT62" s="60"/>
      <c r="BU62" s="60"/>
      <c r="BV62" s="60"/>
      <c r="BW62" s="60"/>
      <c r="BX62" s="60"/>
      <c r="BY62" s="60"/>
      <c r="BZ62" s="61"/>
    </row>
    <row r="63" spans="1:78" ht="13.5" customHeight="1" x14ac:dyDescent="0.15">
      <c r="A63" s="2"/>
      <c r="B63" s="1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7"/>
      <c r="BK63" s="2"/>
      <c r="BL63" s="62"/>
      <c r="BM63" s="63"/>
      <c r="BN63" s="63"/>
      <c r="BO63" s="63"/>
      <c r="BP63" s="63"/>
      <c r="BQ63" s="63"/>
      <c r="BR63" s="63"/>
      <c r="BS63" s="63"/>
      <c r="BT63" s="63"/>
      <c r="BU63" s="63"/>
      <c r="BV63" s="63"/>
      <c r="BW63" s="63"/>
      <c r="BX63" s="63"/>
      <c r="BY63" s="63"/>
      <c r="BZ63" s="64"/>
    </row>
    <row r="64" spans="1:78" ht="13.5" customHeight="1" x14ac:dyDescent="0.15">
      <c r="A64" s="2"/>
      <c r="B64" s="1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7"/>
      <c r="BK64" s="2"/>
      <c r="BL64" s="53" t="s">
        <v>28</v>
      </c>
      <c r="BM64" s="54"/>
      <c r="BN64" s="54"/>
      <c r="BO64" s="54"/>
      <c r="BP64" s="54"/>
      <c r="BQ64" s="54"/>
      <c r="BR64" s="54"/>
      <c r="BS64" s="54"/>
      <c r="BT64" s="54"/>
      <c r="BU64" s="54"/>
      <c r="BV64" s="54"/>
      <c r="BW64" s="54"/>
      <c r="BX64" s="54"/>
      <c r="BY64" s="54"/>
      <c r="BZ64" s="55"/>
    </row>
    <row r="65" spans="1:78" ht="13.5" customHeight="1" x14ac:dyDescent="0.15">
      <c r="A65" s="2"/>
      <c r="B65" s="1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7"/>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7"/>
      <c r="BK66" s="2"/>
      <c r="BL66" s="59" t="s">
        <v>109</v>
      </c>
      <c r="BM66" s="60"/>
      <c r="BN66" s="60"/>
      <c r="BO66" s="60"/>
      <c r="BP66" s="60"/>
      <c r="BQ66" s="60"/>
      <c r="BR66" s="60"/>
      <c r="BS66" s="60"/>
      <c r="BT66" s="60"/>
      <c r="BU66" s="60"/>
      <c r="BV66" s="60"/>
      <c r="BW66" s="60"/>
      <c r="BX66" s="60"/>
      <c r="BY66" s="60"/>
      <c r="BZ66" s="61"/>
    </row>
    <row r="67" spans="1:78" ht="13.5" customHeight="1" x14ac:dyDescent="0.15">
      <c r="A67" s="2"/>
      <c r="B67" s="1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7"/>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7"/>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7"/>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7"/>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7"/>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7"/>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7"/>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7"/>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7"/>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7"/>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7"/>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7"/>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
      <c r="D79" s="1"/>
      <c r="E79" s="1"/>
      <c r="F79" s="1"/>
      <c r="G79" s="1"/>
      <c r="H79" s="1"/>
      <c r="I79" s="1"/>
      <c r="J79" s="1"/>
      <c r="K79" s="1"/>
      <c r="L79" s="1"/>
      <c r="M79" s="1"/>
      <c r="N79" s="1"/>
      <c r="O79" s="1"/>
      <c r="P79" s="1"/>
      <c r="Q79" s="1"/>
      <c r="R79" s="1"/>
      <c r="S79" s="1"/>
      <c r="T79" s="1"/>
      <c r="U79" s="18"/>
      <c r="V79" s="18"/>
      <c r="W79" s="1"/>
      <c r="X79" s="1"/>
      <c r="Y79" s="1"/>
      <c r="Z79" s="1"/>
      <c r="AA79" s="1"/>
      <c r="AB79" s="1"/>
      <c r="AC79" s="1"/>
      <c r="AD79" s="1"/>
      <c r="AE79" s="1"/>
      <c r="AF79" s="1"/>
      <c r="AG79" s="1"/>
      <c r="AH79" s="1"/>
      <c r="AI79" s="1"/>
      <c r="AJ79" s="1"/>
      <c r="AK79" s="1"/>
      <c r="AL79" s="1"/>
      <c r="AM79" s="1"/>
      <c r="AN79" s="1"/>
      <c r="AO79" s="18"/>
      <c r="AP79" s="18"/>
      <c r="AQ79" s="1"/>
      <c r="AR79" s="1"/>
      <c r="AS79" s="1"/>
      <c r="AT79" s="1"/>
      <c r="AU79" s="1"/>
      <c r="AV79" s="1"/>
      <c r="AW79" s="1"/>
      <c r="AX79" s="1"/>
      <c r="AY79" s="1"/>
      <c r="AZ79" s="1"/>
      <c r="BA79" s="1"/>
      <c r="BB79" s="1"/>
      <c r="BC79" s="1"/>
      <c r="BD79" s="1"/>
      <c r="BE79" s="1"/>
      <c r="BF79" s="1"/>
      <c r="BG79" s="1"/>
      <c r="BH79" s="1"/>
      <c r="BI79" s="2"/>
      <c r="BJ79" s="17"/>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
      <c r="D80" s="1"/>
      <c r="E80" s="1"/>
      <c r="F80" s="1"/>
      <c r="G80" s="1"/>
      <c r="H80" s="1"/>
      <c r="I80" s="1"/>
      <c r="J80" s="1"/>
      <c r="K80" s="1"/>
      <c r="L80" s="1"/>
      <c r="M80" s="1"/>
      <c r="N80" s="1"/>
      <c r="O80" s="1"/>
      <c r="P80" s="1"/>
      <c r="Q80" s="1"/>
      <c r="R80" s="1"/>
      <c r="S80" s="1"/>
      <c r="T80" s="1"/>
      <c r="U80" s="18"/>
      <c r="V80" s="18"/>
      <c r="W80" s="1"/>
      <c r="X80" s="1"/>
      <c r="Y80" s="1"/>
      <c r="Z80" s="1"/>
      <c r="AA80" s="1"/>
      <c r="AB80" s="1"/>
      <c r="AC80" s="1"/>
      <c r="AD80" s="1"/>
      <c r="AE80" s="1"/>
      <c r="AF80" s="1"/>
      <c r="AG80" s="1"/>
      <c r="AH80" s="1"/>
      <c r="AI80" s="1"/>
      <c r="AJ80" s="1"/>
      <c r="AK80" s="1"/>
      <c r="AL80" s="1"/>
      <c r="AM80" s="1"/>
      <c r="AN80" s="1"/>
      <c r="AO80" s="18"/>
      <c r="AP80" s="18"/>
      <c r="AQ80" s="1"/>
      <c r="AR80" s="1"/>
      <c r="AS80" s="1"/>
      <c r="AT80" s="1"/>
      <c r="AU80" s="1"/>
      <c r="AV80" s="1"/>
      <c r="AW80" s="1"/>
      <c r="AX80" s="1"/>
      <c r="AY80" s="1"/>
      <c r="AZ80" s="1"/>
      <c r="BA80" s="1"/>
      <c r="BB80" s="1"/>
      <c r="BC80" s="1"/>
      <c r="BD80" s="1"/>
      <c r="BE80" s="1"/>
      <c r="BF80" s="1"/>
      <c r="BG80" s="1"/>
      <c r="BH80" s="1"/>
      <c r="BI80" s="2"/>
      <c r="BJ80" s="17"/>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3"/>
      <c r="D81" s="23"/>
      <c r="E81" s="23"/>
      <c r="F81" s="23"/>
      <c r="G81" s="23"/>
      <c r="H81" s="23"/>
      <c r="I81" s="23"/>
      <c r="J81" s="23"/>
      <c r="K81" s="23"/>
      <c r="L81" s="23"/>
      <c r="M81" s="23"/>
      <c r="N81" s="23"/>
      <c r="O81" s="23"/>
      <c r="P81" s="23"/>
      <c r="Q81" s="23"/>
      <c r="R81" s="23"/>
      <c r="S81" s="23"/>
      <c r="T81" s="23"/>
      <c r="U81" s="2"/>
      <c r="V81" s="2"/>
      <c r="W81" s="23"/>
      <c r="X81" s="23"/>
      <c r="Y81" s="23"/>
      <c r="Z81" s="23"/>
      <c r="AA81" s="23"/>
      <c r="AB81" s="23"/>
      <c r="AC81" s="23"/>
      <c r="AD81" s="23"/>
      <c r="AE81" s="23"/>
      <c r="AF81" s="23"/>
      <c r="AG81" s="23"/>
      <c r="AH81" s="23"/>
      <c r="AI81" s="23"/>
      <c r="AJ81" s="23"/>
      <c r="AK81" s="23"/>
      <c r="AL81" s="23"/>
      <c r="AM81" s="23"/>
      <c r="AN81" s="23"/>
      <c r="AO81" s="2"/>
      <c r="AP81" s="2"/>
      <c r="AQ81" s="23"/>
      <c r="AR81" s="23"/>
      <c r="AS81" s="23"/>
      <c r="AT81" s="23"/>
      <c r="AU81" s="23"/>
      <c r="AV81" s="23"/>
      <c r="AW81" s="23"/>
      <c r="AX81" s="23"/>
      <c r="AY81" s="23"/>
      <c r="AZ81" s="23"/>
      <c r="BA81" s="23"/>
      <c r="BB81" s="23"/>
      <c r="BC81" s="23"/>
      <c r="BD81" s="23"/>
      <c r="BE81" s="23"/>
      <c r="BF81" s="23"/>
      <c r="BG81" s="23"/>
      <c r="BH81" s="23"/>
      <c r="BI81" s="2"/>
      <c r="BJ81" s="17"/>
      <c r="BK81" s="2"/>
      <c r="BL81" s="59"/>
      <c r="BM81" s="60"/>
      <c r="BN81" s="60"/>
      <c r="BO81" s="60"/>
      <c r="BP81" s="60"/>
      <c r="BQ81" s="60"/>
      <c r="BR81" s="60"/>
      <c r="BS81" s="60"/>
      <c r="BT81" s="60"/>
      <c r="BU81" s="60"/>
      <c r="BV81" s="60"/>
      <c r="BW81" s="60"/>
      <c r="BX81" s="60"/>
      <c r="BY81" s="60"/>
      <c r="BZ81" s="61"/>
    </row>
    <row r="82" spans="1:78" ht="13.5" customHeight="1" x14ac:dyDescent="0.15">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62"/>
      <c r="BM82" s="63"/>
      <c r="BN82" s="63"/>
      <c r="BO82" s="63"/>
      <c r="BP82" s="63"/>
      <c r="BQ82" s="63"/>
      <c r="BR82" s="63"/>
      <c r="BS82" s="63"/>
      <c r="BT82" s="63"/>
      <c r="BU82" s="63"/>
      <c r="BV82" s="63"/>
      <c r="BW82" s="63"/>
      <c r="BX82" s="63"/>
      <c r="BY82" s="63"/>
      <c r="BZ82" s="64"/>
    </row>
    <row r="83" spans="1:78" x14ac:dyDescent="0.15">
      <c r="C83" s="24"/>
    </row>
    <row r="84" spans="1:78" hidden="1" x14ac:dyDescent="0.15">
      <c r="B84" s="25" t="s">
        <v>29</v>
      </c>
      <c r="C84" s="25"/>
      <c r="D84" s="25"/>
      <c r="E84" s="25" t="s">
        <v>30</v>
      </c>
      <c r="F84" s="25" t="s">
        <v>31</v>
      </c>
      <c r="G84" s="25" t="s">
        <v>32</v>
      </c>
      <c r="H84" s="25" t="s">
        <v>33</v>
      </c>
      <c r="I84" s="25" t="s">
        <v>34</v>
      </c>
      <c r="J84" s="25" t="s">
        <v>35</v>
      </c>
      <c r="K84" s="25" t="s">
        <v>36</v>
      </c>
      <c r="L84" s="25" t="s">
        <v>37</v>
      </c>
      <c r="M84" s="25" t="s">
        <v>38</v>
      </c>
      <c r="N84" s="25" t="s">
        <v>39</v>
      </c>
      <c r="O84" s="25" t="s">
        <v>40</v>
      </c>
    </row>
    <row r="85" spans="1:78" hidden="1" x14ac:dyDescent="0.15">
      <c r="B85" s="25"/>
      <c r="C85" s="25"/>
      <c r="D85" s="25"/>
      <c r="E85" s="25" t="str">
        <f>データ!AH6</f>
        <v>【75.60】</v>
      </c>
      <c r="F85" s="25" t="s">
        <v>41</v>
      </c>
      <c r="G85" s="25" t="s">
        <v>42</v>
      </c>
      <c r="H85" s="25" t="str">
        <f>データ!BO6</f>
        <v>【1,074.14】</v>
      </c>
      <c r="I85" s="25" t="str">
        <f>データ!BZ6</f>
        <v>【54.36】</v>
      </c>
      <c r="J85" s="25" t="str">
        <f>データ!CK6</f>
        <v>【296.40】</v>
      </c>
      <c r="K85" s="25" t="str">
        <f>データ!CV6</f>
        <v>【55.95】</v>
      </c>
      <c r="L85" s="25" t="str">
        <f>データ!DG6</f>
        <v>【73.77】</v>
      </c>
      <c r="M85" s="25" t="s">
        <v>42</v>
      </c>
      <c r="N85" s="25" t="s">
        <v>42</v>
      </c>
      <c r="O85" s="25" t="str">
        <f>データ!EN6</f>
        <v>【0.54】</v>
      </c>
    </row>
  </sheetData>
  <sheetProtection algorithmName="SHA-512" hashValue="DaFFPBIiVYLCTa5ttydv2u0qtaFYkejZCaTvUNjsMSA8/k9dZlGDtLBbyFamDZVTjDtS/SRwQvdvwjMkklayZg==" saltValue="zircfRyyYteSIqw+eFON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6"/>
      <c r="F1" s="26"/>
      <c r="G1" s="26"/>
      <c r="H1" s="26"/>
      <c r="I1" s="26"/>
      <c r="J1" s="26"/>
      <c r="K1" s="26"/>
      <c r="L1" s="26"/>
      <c r="M1" s="26"/>
      <c r="N1" s="26"/>
      <c r="O1" s="26"/>
      <c r="P1" s="26"/>
      <c r="Q1" s="26"/>
      <c r="R1" s="26"/>
      <c r="S1" s="26"/>
      <c r="T1" s="26"/>
      <c r="U1" s="26"/>
      <c r="V1" s="26"/>
      <c r="W1" s="26"/>
      <c r="X1" s="26">
        <v>1</v>
      </c>
      <c r="Y1" s="26">
        <v>1</v>
      </c>
      <c r="Z1" s="26">
        <v>1</v>
      </c>
      <c r="AA1" s="26">
        <v>1</v>
      </c>
      <c r="AB1" s="26">
        <v>1</v>
      </c>
      <c r="AC1" s="26">
        <v>1</v>
      </c>
      <c r="AD1" s="26">
        <v>1</v>
      </c>
      <c r="AE1" s="26">
        <v>1</v>
      </c>
      <c r="AF1" s="26">
        <v>1</v>
      </c>
      <c r="AG1" s="26">
        <v>1</v>
      </c>
      <c r="AH1" s="26"/>
      <c r="AI1" s="26">
        <v>1</v>
      </c>
      <c r="AJ1" s="26">
        <v>1</v>
      </c>
      <c r="AK1" s="26">
        <v>1</v>
      </c>
      <c r="AL1" s="26">
        <v>1</v>
      </c>
      <c r="AM1" s="26">
        <v>1</v>
      </c>
      <c r="AN1" s="26">
        <v>1</v>
      </c>
      <c r="AO1" s="26">
        <v>1</v>
      </c>
      <c r="AP1" s="26">
        <v>1</v>
      </c>
      <c r="AQ1" s="26">
        <v>1</v>
      </c>
      <c r="AR1" s="26">
        <v>1</v>
      </c>
      <c r="AS1" s="26"/>
      <c r="AT1" s="26">
        <v>1</v>
      </c>
      <c r="AU1" s="26">
        <v>1</v>
      </c>
      <c r="AV1" s="26">
        <v>1</v>
      </c>
      <c r="AW1" s="26">
        <v>1</v>
      </c>
      <c r="AX1" s="26">
        <v>1</v>
      </c>
      <c r="AY1" s="26">
        <v>1</v>
      </c>
      <c r="AZ1" s="26">
        <v>1</v>
      </c>
      <c r="BA1" s="26">
        <v>1</v>
      </c>
      <c r="BB1" s="26">
        <v>1</v>
      </c>
      <c r="BC1" s="26">
        <v>1</v>
      </c>
      <c r="BD1" s="26"/>
      <c r="BE1" s="26">
        <v>1</v>
      </c>
      <c r="BF1" s="26">
        <v>1</v>
      </c>
      <c r="BG1" s="26">
        <v>1</v>
      </c>
      <c r="BH1" s="26">
        <v>1</v>
      </c>
      <c r="BI1" s="26">
        <v>1</v>
      </c>
      <c r="BJ1" s="26">
        <v>1</v>
      </c>
      <c r="BK1" s="26">
        <v>1</v>
      </c>
      <c r="BL1" s="26">
        <v>1</v>
      </c>
      <c r="BM1" s="26">
        <v>1</v>
      </c>
      <c r="BN1" s="26">
        <v>1</v>
      </c>
      <c r="BO1" s="26"/>
      <c r="BP1" s="26">
        <v>1</v>
      </c>
      <c r="BQ1" s="26">
        <v>1</v>
      </c>
      <c r="BR1" s="26">
        <v>1</v>
      </c>
      <c r="BS1" s="26">
        <v>1</v>
      </c>
      <c r="BT1" s="26">
        <v>1</v>
      </c>
      <c r="BU1" s="26">
        <v>1</v>
      </c>
      <c r="BV1" s="26">
        <v>1</v>
      </c>
      <c r="BW1" s="26">
        <v>1</v>
      </c>
      <c r="BX1" s="26">
        <v>1</v>
      </c>
      <c r="BY1" s="26">
        <v>1</v>
      </c>
      <c r="BZ1" s="26"/>
      <c r="CA1" s="26">
        <v>1</v>
      </c>
      <c r="CB1" s="26">
        <v>1</v>
      </c>
      <c r="CC1" s="26">
        <v>1</v>
      </c>
      <c r="CD1" s="26">
        <v>1</v>
      </c>
      <c r="CE1" s="26">
        <v>1</v>
      </c>
      <c r="CF1" s="26">
        <v>1</v>
      </c>
      <c r="CG1" s="26">
        <v>1</v>
      </c>
      <c r="CH1" s="26">
        <v>1</v>
      </c>
      <c r="CI1" s="26">
        <v>1</v>
      </c>
      <c r="CJ1" s="26">
        <v>1</v>
      </c>
      <c r="CK1" s="26"/>
      <c r="CL1" s="26">
        <v>1</v>
      </c>
      <c r="CM1" s="26">
        <v>1</v>
      </c>
      <c r="CN1" s="26">
        <v>1</v>
      </c>
      <c r="CO1" s="26">
        <v>1</v>
      </c>
      <c r="CP1" s="26">
        <v>1</v>
      </c>
      <c r="CQ1" s="26">
        <v>1</v>
      </c>
      <c r="CR1" s="26">
        <v>1</v>
      </c>
      <c r="CS1" s="26">
        <v>1</v>
      </c>
      <c r="CT1" s="26">
        <v>1</v>
      </c>
      <c r="CU1" s="26">
        <v>1</v>
      </c>
      <c r="CV1" s="26"/>
      <c r="CW1" s="26">
        <v>1</v>
      </c>
      <c r="CX1" s="26">
        <v>1</v>
      </c>
      <c r="CY1" s="26">
        <v>1</v>
      </c>
      <c r="CZ1" s="26">
        <v>1</v>
      </c>
      <c r="DA1" s="26">
        <v>1</v>
      </c>
      <c r="DB1" s="26">
        <v>1</v>
      </c>
      <c r="DC1" s="26">
        <v>1</v>
      </c>
      <c r="DD1" s="26">
        <v>1</v>
      </c>
      <c r="DE1" s="26">
        <v>1</v>
      </c>
      <c r="DF1" s="26">
        <v>1</v>
      </c>
      <c r="DG1" s="26"/>
      <c r="DH1" s="26">
        <v>1</v>
      </c>
      <c r="DI1" s="26">
        <v>1</v>
      </c>
      <c r="DJ1" s="26">
        <v>1</v>
      </c>
      <c r="DK1" s="26">
        <v>1</v>
      </c>
      <c r="DL1" s="26">
        <v>1</v>
      </c>
      <c r="DM1" s="26">
        <v>1</v>
      </c>
      <c r="DN1" s="26">
        <v>1</v>
      </c>
      <c r="DO1" s="26">
        <v>1</v>
      </c>
      <c r="DP1" s="26">
        <v>1</v>
      </c>
      <c r="DQ1" s="26">
        <v>1</v>
      </c>
      <c r="DR1" s="26"/>
      <c r="DS1" s="26">
        <v>1</v>
      </c>
      <c r="DT1" s="26">
        <v>1</v>
      </c>
      <c r="DU1" s="26">
        <v>1</v>
      </c>
      <c r="DV1" s="26">
        <v>1</v>
      </c>
      <c r="DW1" s="26">
        <v>1</v>
      </c>
      <c r="DX1" s="26">
        <v>1</v>
      </c>
      <c r="DY1" s="26">
        <v>1</v>
      </c>
      <c r="DZ1" s="26">
        <v>1</v>
      </c>
      <c r="EA1" s="26">
        <v>1</v>
      </c>
      <c r="EB1" s="26">
        <v>1</v>
      </c>
      <c r="EC1" s="26"/>
      <c r="ED1" s="26">
        <v>1</v>
      </c>
      <c r="EE1" s="26">
        <v>1</v>
      </c>
      <c r="EF1" s="26">
        <v>1</v>
      </c>
      <c r="EG1" s="26">
        <v>1</v>
      </c>
      <c r="EH1" s="26">
        <v>1</v>
      </c>
      <c r="EI1" s="26">
        <v>1</v>
      </c>
      <c r="EJ1" s="26">
        <v>1</v>
      </c>
      <c r="EK1" s="26">
        <v>1</v>
      </c>
      <c r="EL1" s="26">
        <v>1</v>
      </c>
      <c r="EM1" s="26">
        <v>1</v>
      </c>
      <c r="EN1" s="26"/>
    </row>
    <row r="2" spans="1:144" x14ac:dyDescent="0.15">
      <c r="A2" s="27" t="s">
        <v>44</v>
      </c>
      <c r="B2" s="27">
        <f>COLUMN()-1</f>
        <v>1</v>
      </c>
      <c r="C2" s="27">
        <f t="shared" ref="C2:BR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ref="BS2:ED2" si="1">COLUMN()-1</f>
        <v>70</v>
      </c>
      <c r="BT2" s="27">
        <f t="shared" si="1"/>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ref="EE2:EN2" si="2">COLUMN()-1</f>
        <v>134</v>
      </c>
      <c r="EF2" s="27">
        <f t="shared" si="2"/>
        <v>135</v>
      </c>
      <c r="EG2" s="27">
        <f t="shared" si="2"/>
        <v>136</v>
      </c>
      <c r="EH2" s="27">
        <f t="shared" si="2"/>
        <v>137</v>
      </c>
      <c r="EI2" s="27">
        <f t="shared" si="2"/>
        <v>138</v>
      </c>
      <c r="EJ2" s="27">
        <f t="shared" si="2"/>
        <v>139</v>
      </c>
      <c r="EK2" s="27">
        <f t="shared" si="2"/>
        <v>140</v>
      </c>
      <c r="EL2" s="27">
        <f t="shared" si="2"/>
        <v>141</v>
      </c>
      <c r="EM2" s="27">
        <f t="shared" si="2"/>
        <v>142</v>
      </c>
      <c r="EN2" s="27">
        <f t="shared" si="2"/>
        <v>143</v>
      </c>
    </row>
    <row r="3" spans="1:144" x14ac:dyDescent="0.15">
      <c r="A3" s="27" t="s">
        <v>45</v>
      </c>
      <c r="B3" s="28" t="s">
        <v>46</v>
      </c>
      <c r="C3" s="28" t="s">
        <v>47</v>
      </c>
      <c r="D3" s="28" t="s">
        <v>48</v>
      </c>
      <c r="E3" s="28" t="s">
        <v>49</v>
      </c>
      <c r="F3" s="28" t="s">
        <v>50</v>
      </c>
      <c r="G3" s="28" t="s">
        <v>51</v>
      </c>
      <c r="H3" s="80" t="s">
        <v>52</v>
      </c>
      <c r="I3" s="81"/>
      <c r="J3" s="81"/>
      <c r="K3" s="81"/>
      <c r="L3" s="81"/>
      <c r="M3" s="81"/>
      <c r="N3" s="81"/>
      <c r="O3" s="81"/>
      <c r="P3" s="81"/>
      <c r="Q3" s="81"/>
      <c r="R3" s="81"/>
      <c r="S3" s="81"/>
      <c r="T3" s="81"/>
      <c r="U3" s="81"/>
      <c r="V3" s="81"/>
      <c r="W3" s="82"/>
      <c r="X3" s="86" t="s">
        <v>53</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54</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7" t="s">
        <v>55</v>
      </c>
      <c r="B4" s="29"/>
      <c r="C4" s="29"/>
      <c r="D4" s="29"/>
      <c r="E4" s="29"/>
      <c r="F4" s="29"/>
      <c r="G4" s="29"/>
      <c r="H4" s="83"/>
      <c r="I4" s="84"/>
      <c r="J4" s="84"/>
      <c r="K4" s="84"/>
      <c r="L4" s="84"/>
      <c r="M4" s="84"/>
      <c r="N4" s="84"/>
      <c r="O4" s="84"/>
      <c r="P4" s="84"/>
      <c r="Q4" s="84"/>
      <c r="R4" s="84"/>
      <c r="S4" s="84"/>
      <c r="T4" s="84"/>
      <c r="U4" s="84"/>
      <c r="V4" s="84"/>
      <c r="W4" s="85"/>
      <c r="X4" s="79" t="s">
        <v>56</v>
      </c>
      <c r="Y4" s="79"/>
      <c r="Z4" s="79"/>
      <c r="AA4" s="79"/>
      <c r="AB4" s="79"/>
      <c r="AC4" s="79"/>
      <c r="AD4" s="79"/>
      <c r="AE4" s="79"/>
      <c r="AF4" s="79"/>
      <c r="AG4" s="79"/>
      <c r="AH4" s="79"/>
      <c r="AI4" s="79" t="s">
        <v>57</v>
      </c>
      <c r="AJ4" s="79"/>
      <c r="AK4" s="79"/>
      <c r="AL4" s="79"/>
      <c r="AM4" s="79"/>
      <c r="AN4" s="79"/>
      <c r="AO4" s="79"/>
      <c r="AP4" s="79"/>
      <c r="AQ4" s="79"/>
      <c r="AR4" s="79"/>
      <c r="AS4" s="79"/>
      <c r="AT4" s="79" t="s">
        <v>58</v>
      </c>
      <c r="AU4" s="79"/>
      <c r="AV4" s="79"/>
      <c r="AW4" s="79"/>
      <c r="AX4" s="79"/>
      <c r="AY4" s="79"/>
      <c r="AZ4" s="79"/>
      <c r="BA4" s="79"/>
      <c r="BB4" s="79"/>
      <c r="BC4" s="79"/>
      <c r="BD4" s="79"/>
      <c r="BE4" s="79" t="s">
        <v>59</v>
      </c>
      <c r="BF4" s="79"/>
      <c r="BG4" s="79"/>
      <c r="BH4" s="79"/>
      <c r="BI4" s="79"/>
      <c r="BJ4" s="79"/>
      <c r="BK4" s="79"/>
      <c r="BL4" s="79"/>
      <c r="BM4" s="79"/>
      <c r="BN4" s="79"/>
      <c r="BO4" s="79"/>
      <c r="BP4" s="79" t="s">
        <v>60</v>
      </c>
      <c r="BQ4" s="79"/>
      <c r="BR4" s="79"/>
      <c r="BS4" s="79"/>
      <c r="BT4" s="79"/>
      <c r="BU4" s="79"/>
      <c r="BV4" s="79"/>
      <c r="BW4" s="79"/>
      <c r="BX4" s="79"/>
      <c r="BY4" s="79"/>
      <c r="BZ4" s="79"/>
      <c r="CA4" s="79" t="s">
        <v>61</v>
      </c>
      <c r="CB4" s="79"/>
      <c r="CC4" s="79"/>
      <c r="CD4" s="79"/>
      <c r="CE4" s="79"/>
      <c r="CF4" s="79"/>
      <c r="CG4" s="79"/>
      <c r="CH4" s="79"/>
      <c r="CI4" s="79"/>
      <c r="CJ4" s="79"/>
      <c r="CK4" s="79"/>
      <c r="CL4" s="79" t="s">
        <v>62</v>
      </c>
      <c r="CM4" s="79"/>
      <c r="CN4" s="79"/>
      <c r="CO4" s="79"/>
      <c r="CP4" s="79"/>
      <c r="CQ4" s="79"/>
      <c r="CR4" s="79"/>
      <c r="CS4" s="79"/>
      <c r="CT4" s="79"/>
      <c r="CU4" s="79"/>
      <c r="CV4" s="79"/>
      <c r="CW4" s="79" t="s">
        <v>63</v>
      </c>
      <c r="CX4" s="79"/>
      <c r="CY4" s="79"/>
      <c r="CZ4" s="79"/>
      <c r="DA4" s="79"/>
      <c r="DB4" s="79"/>
      <c r="DC4" s="79"/>
      <c r="DD4" s="79"/>
      <c r="DE4" s="79"/>
      <c r="DF4" s="79"/>
      <c r="DG4" s="79"/>
      <c r="DH4" s="79" t="s">
        <v>64</v>
      </c>
      <c r="DI4" s="79"/>
      <c r="DJ4" s="79"/>
      <c r="DK4" s="79"/>
      <c r="DL4" s="79"/>
      <c r="DM4" s="79"/>
      <c r="DN4" s="79"/>
      <c r="DO4" s="79"/>
      <c r="DP4" s="79"/>
      <c r="DQ4" s="79"/>
      <c r="DR4" s="79"/>
      <c r="DS4" s="79" t="s">
        <v>65</v>
      </c>
      <c r="DT4" s="79"/>
      <c r="DU4" s="79"/>
      <c r="DV4" s="79"/>
      <c r="DW4" s="79"/>
      <c r="DX4" s="79"/>
      <c r="DY4" s="79"/>
      <c r="DZ4" s="79"/>
      <c r="EA4" s="79"/>
      <c r="EB4" s="79"/>
      <c r="EC4" s="79"/>
      <c r="ED4" s="79" t="s">
        <v>66</v>
      </c>
      <c r="EE4" s="79"/>
      <c r="EF4" s="79"/>
      <c r="EG4" s="79"/>
      <c r="EH4" s="79"/>
      <c r="EI4" s="79"/>
      <c r="EJ4" s="79"/>
      <c r="EK4" s="79"/>
      <c r="EL4" s="79"/>
      <c r="EM4" s="79"/>
      <c r="EN4" s="79"/>
    </row>
    <row r="5" spans="1:144" x14ac:dyDescent="0.15">
      <c r="A5" s="27" t="s">
        <v>67</v>
      </c>
      <c r="B5" s="30"/>
      <c r="C5" s="30"/>
      <c r="D5" s="30"/>
      <c r="E5" s="30"/>
      <c r="F5" s="30"/>
      <c r="G5" s="30"/>
      <c r="H5" s="31" t="s">
        <v>68</v>
      </c>
      <c r="I5" s="31" t="s">
        <v>69</v>
      </c>
      <c r="J5" s="31" t="s">
        <v>70</v>
      </c>
      <c r="K5" s="31" t="s">
        <v>71</v>
      </c>
      <c r="L5" s="31" t="s">
        <v>72</v>
      </c>
      <c r="M5" s="31" t="s">
        <v>73</v>
      </c>
      <c r="N5" s="31" t="s">
        <v>74</v>
      </c>
      <c r="O5" s="31" t="s">
        <v>75</v>
      </c>
      <c r="P5" s="31" t="s">
        <v>76</v>
      </c>
      <c r="Q5" s="31" t="s">
        <v>77</v>
      </c>
      <c r="R5" s="31" t="s">
        <v>78</v>
      </c>
      <c r="S5" s="31" t="s">
        <v>79</v>
      </c>
      <c r="T5" s="31" t="s">
        <v>80</v>
      </c>
      <c r="U5" s="31" t="s">
        <v>81</v>
      </c>
      <c r="V5" s="31" t="s">
        <v>82</v>
      </c>
      <c r="W5" s="31" t="s">
        <v>83</v>
      </c>
      <c r="X5" s="31" t="s">
        <v>84</v>
      </c>
      <c r="Y5" s="31" t="s">
        <v>85</v>
      </c>
      <c r="Z5" s="31" t="s">
        <v>86</v>
      </c>
      <c r="AA5" s="31" t="s">
        <v>87</v>
      </c>
      <c r="AB5" s="31" t="s">
        <v>88</v>
      </c>
      <c r="AC5" s="31" t="s">
        <v>89</v>
      </c>
      <c r="AD5" s="31" t="s">
        <v>90</v>
      </c>
      <c r="AE5" s="31" t="s">
        <v>91</v>
      </c>
      <c r="AF5" s="31" t="s">
        <v>92</v>
      </c>
      <c r="AG5" s="31" t="s">
        <v>93</v>
      </c>
      <c r="AH5" s="31" t="s">
        <v>29</v>
      </c>
      <c r="AI5" s="31" t="s">
        <v>84</v>
      </c>
      <c r="AJ5" s="31" t="s">
        <v>85</v>
      </c>
      <c r="AK5" s="31" t="s">
        <v>86</v>
      </c>
      <c r="AL5" s="31" t="s">
        <v>87</v>
      </c>
      <c r="AM5" s="31" t="s">
        <v>88</v>
      </c>
      <c r="AN5" s="31" t="s">
        <v>89</v>
      </c>
      <c r="AO5" s="31" t="s">
        <v>90</v>
      </c>
      <c r="AP5" s="31" t="s">
        <v>91</v>
      </c>
      <c r="AQ5" s="31" t="s">
        <v>92</v>
      </c>
      <c r="AR5" s="31" t="s">
        <v>93</v>
      </c>
      <c r="AS5" s="31" t="s">
        <v>94</v>
      </c>
      <c r="AT5" s="31" t="s">
        <v>84</v>
      </c>
      <c r="AU5" s="31" t="s">
        <v>85</v>
      </c>
      <c r="AV5" s="31" t="s">
        <v>86</v>
      </c>
      <c r="AW5" s="31" t="s">
        <v>87</v>
      </c>
      <c r="AX5" s="31" t="s">
        <v>88</v>
      </c>
      <c r="AY5" s="31" t="s">
        <v>89</v>
      </c>
      <c r="AZ5" s="31" t="s">
        <v>90</v>
      </c>
      <c r="BA5" s="31" t="s">
        <v>91</v>
      </c>
      <c r="BB5" s="31" t="s">
        <v>92</v>
      </c>
      <c r="BC5" s="31" t="s">
        <v>93</v>
      </c>
      <c r="BD5" s="31" t="s">
        <v>94</v>
      </c>
      <c r="BE5" s="31" t="s">
        <v>84</v>
      </c>
      <c r="BF5" s="31" t="s">
        <v>85</v>
      </c>
      <c r="BG5" s="31" t="s">
        <v>86</v>
      </c>
      <c r="BH5" s="31" t="s">
        <v>87</v>
      </c>
      <c r="BI5" s="31" t="s">
        <v>88</v>
      </c>
      <c r="BJ5" s="31" t="s">
        <v>89</v>
      </c>
      <c r="BK5" s="31" t="s">
        <v>90</v>
      </c>
      <c r="BL5" s="31" t="s">
        <v>91</v>
      </c>
      <c r="BM5" s="31" t="s">
        <v>92</v>
      </c>
      <c r="BN5" s="31" t="s">
        <v>93</v>
      </c>
      <c r="BO5" s="31" t="s">
        <v>94</v>
      </c>
      <c r="BP5" s="31" t="s">
        <v>84</v>
      </c>
      <c r="BQ5" s="31" t="s">
        <v>85</v>
      </c>
      <c r="BR5" s="31" t="s">
        <v>86</v>
      </c>
      <c r="BS5" s="31" t="s">
        <v>87</v>
      </c>
      <c r="BT5" s="31" t="s">
        <v>88</v>
      </c>
      <c r="BU5" s="31" t="s">
        <v>89</v>
      </c>
      <c r="BV5" s="31" t="s">
        <v>90</v>
      </c>
      <c r="BW5" s="31" t="s">
        <v>91</v>
      </c>
      <c r="BX5" s="31" t="s">
        <v>92</v>
      </c>
      <c r="BY5" s="31" t="s">
        <v>93</v>
      </c>
      <c r="BZ5" s="31" t="s">
        <v>94</v>
      </c>
      <c r="CA5" s="31" t="s">
        <v>84</v>
      </c>
      <c r="CB5" s="31" t="s">
        <v>85</v>
      </c>
      <c r="CC5" s="31" t="s">
        <v>86</v>
      </c>
      <c r="CD5" s="31" t="s">
        <v>87</v>
      </c>
      <c r="CE5" s="31" t="s">
        <v>88</v>
      </c>
      <c r="CF5" s="31" t="s">
        <v>89</v>
      </c>
      <c r="CG5" s="31" t="s">
        <v>90</v>
      </c>
      <c r="CH5" s="31" t="s">
        <v>91</v>
      </c>
      <c r="CI5" s="31" t="s">
        <v>92</v>
      </c>
      <c r="CJ5" s="31" t="s">
        <v>93</v>
      </c>
      <c r="CK5" s="31" t="s">
        <v>94</v>
      </c>
      <c r="CL5" s="31" t="s">
        <v>84</v>
      </c>
      <c r="CM5" s="31" t="s">
        <v>85</v>
      </c>
      <c r="CN5" s="31" t="s">
        <v>86</v>
      </c>
      <c r="CO5" s="31" t="s">
        <v>87</v>
      </c>
      <c r="CP5" s="31" t="s">
        <v>88</v>
      </c>
      <c r="CQ5" s="31" t="s">
        <v>89</v>
      </c>
      <c r="CR5" s="31" t="s">
        <v>90</v>
      </c>
      <c r="CS5" s="31" t="s">
        <v>91</v>
      </c>
      <c r="CT5" s="31" t="s">
        <v>92</v>
      </c>
      <c r="CU5" s="31" t="s">
        <v>93</v>
      </c>
      <c r="CV5" s="31" t="s">
        <v>94</v>
      </c>
      <c r="CW5" s="31" t="s">
        <v>84</v>
      </c>
      <c r="CX5" s="31" t="s">
        <v>85</v>
      </c>
      <c r="CY5" s="31" t="s">
        <v>86</v>
      </c>
      <c r="CZ5" s="31" t="s">
        <v>87</v>
      </c>
      <c r="DA5" s="31" t="s">
        <v>88</v>
      </c>
      <c r="DB5" s="31" t="s">
        <v>89</v>
      </c>
      <c r="DC5" s="31" t="s">
        <v>90</v>
      </c>
      <c r="DD5" s="31" t="s">
        <v>91</v>
      </c>
      <c r="DE5" s="31" t="s">
        <v>92</v>
      </c>
      <c r="DF5" s="31" t="s">
        <v>93</v>
      </c>
      <c r="DG5" s="31" t="s">
        <v>94</v>
      </c>
      <c r="DH5" s="31" t="s">
        <v>84</v>
      </c>
      <c r="DI5" s="31" t="s">
        <v>85</v>
      </c>
      <c r="DJ5" s="31" t="s">
        <v>86</v>
      </c>
      <c r="DK5" s="31" t="s">
        <v>87</v>
      </c>
      <c r="DL5" s="31" t="s">
        <v>88</v>
      </c>
      <c r="DM5" s="31" t="s">
        <v>89</v>
      </c>
      <c r="DN5" s="31" t="s">
        <v>90</v>
      </c>
      <c r="DO5" s="31" t="s">
        <v>91</v>
      </c>
      <c r="DP5" s="31" t="s">
        <v>92</v>
      </c>
      <c r="DQ5" s="31" t="s">
        <v>93</v>
      </c>
      <c r="DR5" s="31" t="s">
        <v>94</v>
      </c>
      <c r="DS5" s="31" t="s">
        <v>84</v>
      </c>
      <c r="DT5" s="31" t="s">
        <v>85</v>
      </c>
      <c r="DU5" s="31" t="s">
        <v>86</v>
      </c>
      <c r="DV5" s="31" t="s">
        <v>87</v>
      </c>
      <c r="DW5" s="31" t="s">
        <v>88</v>
      </c>
      <c r="DX5" s="31" t="s">
        <v>89</v>
      </c>
      <c r="DY5" s="31" t="s">
        <v>90</v>
      </c>
      <c r="DZ5" s="31" t="s">
        <v>91</v>
      </c>
      <c r="EA5" s="31" t="s">
        <v>92</v>
      </c>
      <c r="EB5" s="31" t="s">
        <v>93</v>
      </c>
      <c r="EC5" s="31" t="s">
        <v>94</v>
      </c>
      <c r="ED5" s="31" t="s">
        <v>84</v>
      </c>
      <c r="EE5" s="31" t="s">
        <v>85</v>
      </c>
      <c r="EF5" s="31" t="s">
        <v>86</v>
      </c>
      <c r="EG5" s="31" t="s">
        <v>87</v>
      </c>
      <c r="EH5" s="31" t="s">
        <v>88</v>
      </c>
      <c r="EI5" s="31" t="s">
        <v>89</v>
      </c>
      <c r="EJ5" s="31" t="s">
        <v>90</v>
      </c>
      <c r="EK5" s="31" t="s">
        <v>91</v>
      </c>
      <c r="EL5" s="31" t="s">
        <v>92</v>
      </c>
      <c r="EM5" s="31" t="s">
        <v>93</v>
      </c>
      <c r="EN5" s="31" t="s">
        <v>94</v>
      </c>
    </row>
    <row r="6" spans="1:144" s="35" customFormat="1" x14ac:dyDescent="0.15">
      <c r="A6" s="27" t="s">
        <v>95</v>
      </c>
      <c r="B6" s="32">
        <f>B7</f>
        <v>2018</v>
      </c>
      <c r="C6" s="32">
        <f t="shared" ref="C6:W6" si="3">C7</f>
        <v>53465</v>
      </c>
      <c r="D6" s="32">
        <f t="shared" si="3"/>
        <v>47</v>
      </c>
      <c r="E6" s="32">
        <f t="shared" si="3"/>
        <v>1</v>
      </c>
      <c r="F6" s="32">
        <f t="shared" si="3"/>
        <v>0</v>
      </c>
      <c r="G6" s="32">
        <f t="shared" si="3"/>
        <v>0</v>
      </c>
      <c r="H6" s="32" t="str">
        <f t="shared" si="3"/>
        <v>秋田県　藤里町</v>
      </c>
      <c r="I6" s="32" t="str">
        <f t="shared" si="3"/>
        <v>法非適用</v>
      </c>
      <c r="J6" s="32" t="str">
        <f t="shared" si="3"/>
        <v>水道事業</v>
      </c>
      <c r="K6" s="32" t="str">
        <f t="shared" si="3"/>
        <v>簡易水道事業</v>
      </c>
      <c r="L6" s="32" t="str">
        <f t="shared" si="3"/>
        <v>D3</v>
      </c>
      <c r="M6" s="32" t="str">
        <f t="shared" si="3"/>
        <v>非設置</v>
      </c>
      <c r="N6" s="33" t="str">
        <f t="shared" si="3"/>
        <v>-</v>
      </c>
      <c r="O6" s="33" t="str">
        <f t="shared" si="3"/>
        <v>該当数値なし</v>
      </c>
      <c r="P6" s="33">
        <f t="shared" si="3"/>
        <v>95.63</v>
      </c>
      <c r="Q6" s="33">
        <f t="shared" si="3"/>
        <v>2160</v>
      </c>
      <c r="R6" s="33">
        <f t="shared" si="3"/>
        <v>3277</v>
      </c>
      <c r="S6" s="33">
        <f t="shared" si="3"/>
        <v>282.13</v>
      </c>
      <c r="T6" s="33">
        <f t="shared" si="3"/>
        <v>11.62</v>
      </c>
      <c r="U6" s="33">
        <f t="shared" si="3"/>
        <v>3110</v>
      </c>
      <c r="V6" s="33">
        <f t="shared" si="3"/>
        <v>14.85</v>
      </c>
      <c r="W6" s="33">
        <f t="shared" si="3"/>
        <v>209.43</v>
      </c>
      <c r="X6" s="34">
        <f>IF(X7="",NA(),X7)</f>
        <v>67.98</v>
      </c>
      <c r="Y6" s="34">
        <f t="shared" ref="Y6:AG6" si="4">IF(Y7="",NA(),Y7)</f>
        <v>58.37</v>
      </c>
      <c r="Z6" s="34">
        <f t="shared" si="4"/>
        <v>67.959999999999994</v>
      </c>
      <c r="AA6" s="34">
        <f t="shared" si="4"/>
        <v>61.97</v>
      </c>
      <c r="AB6" s="34">
        <f t="shared" si="4"/>
        <v>59.78</v>
      </c>
      <c r="AC6" s="34">
        <f t="shared" si="4"/>
        <v>75.87</v>
      </c>
      <c r="AD6" s="34">
        <f t="shared" si="4"/>
        <v>76.27</v>
      </c>
      <c r="AE6" s="34">
        <f t="shared" si="4"/>
        <v>77.56</v>
      </c>
      <c r="AF6" s="34">
        <f t="shared" si="4"/>
        <v>78.510000000000005</v>
      </c>
      <c r="AG6" s="34">
        <f t="shared" si="4"/>
        <v>77.91</v>
      </c>
      <c r="AH6" s="33" t="str">
        <f>IF(AH7="","",IF(AH7="-","【-】","【"&amp;SUBSTITUTE(TEXT(AH7,"#,##0.00"),"-","△")&amp;"】"))</f>
        <v>【75.60】</v>
      </c>
      <c r="AI6" s="33" t="e">
        <f>IF(AI7="",NA(),AI7)</f>
        <v>#N/A</v>
      </c>
      <c r="AJ6" s="33" t="e">
        <f t="shared" ref="AJ6:AR6" si="5">IF(AJ7="",NA(),AJ7)</f>
        <v>#N/A</v>
      </c>
      <c r="AK6" s="33" t="e">
        <f t="shared" si="5"/>
        <v>#N/A</v>
      </c>
      <c r="AL6" s="33" t="e">
        <f t="shared" si="5"/>
        <v>#N/A</v>
      </c>
      <c r="AM6" s="33" t="e">
        <f t="shared" si="5"/>
        <v>#N/A</v>
      </c>
      <c r="AN6" s="33" t="e">
        <f t="shared" si="5"/>
        <v>#N/A</v>
      </c>
      <c r="AO6" s="33" t="e">
        <f t="shared" si="5"/>
        <v>#N/A</v>
      </c>
      <c r="AP6" s="33" t="e">
        <f t="shared" si="5"/>
        <v>#N/A</v>
      </c>
      <c r="AQ6" s="33" t="e">
        <f t="shared" si="5"/>
        <v>#N/A</v>
      </c>
      <c r="AR6" s="33" t="e">
        <f t="shared" si="5"/>
        <v>#N/A</v>
      </c>
      <c r="AS6" s="33" t="str">
        <f>IF(AS7="","",IF(AS7="-","【-】","【"&amp;SUBSTITUTE(TEXT(AS7,"#,##0.00"),"-","△")&amp;"】"))</f>
        <v/>
      </c>
      <c r="AT6" s="33" t="e">
        <f>IF(AT7="",NA(),AT7)</f>
        <v>#N/A</v>
      </c>
      <c r="AU6" s="33" t="e">
        <f t="shared" ref="AU6:BC6" si="6">IF(AU7="",NA(),AU7)</f>
        <v>#N/A</v>
      </c>
      <c r="AV6" s="33" t="e">
        <f t="shared" si="6"/>
        <v>#N/A</v>
      </c>
      <c r="AW6" s="33" t="e">
        <f t="shared" si="6"/>
        <v>#N/A</v>
      </c>
      <c r="AX6" s="33" t="e">
        <f t="shared" si="6"/>
        <v>#N/A</v>
      </c>
      <c r="AY6" s="33" t="e">
        <f t="shared" si="6"/>
        <v>#N/A</v>
      </c>
      <c r="AZ6" s="33" t="e">
        <f t="shared" si="6"/>
        <v>#N/A</v>
      </c>
      <c r="BA6" s="33" t="e">
        <f t="shared" si="6"/>
        <v>#N/A</v>
      </c>
      <c r="BB6" s="33" t="e">
        <f t="shared" si="6"/>
        <v>#N/A</v>
      </c>
      <c r="BC6" s="33" t="e">
        <f t="shared" si="6"/>
        <v>#N/A</v>
      </c>
      <c r="BD6" s="33" t="str">
        <f>IF(BD7="","",IF(BD7="-","【-】","【"&amp;SUBSTITUTE(TEXT(BD7,"#,##0.00"),"-","△")&amp;"】"))</f>
        <v/>
      </c>
      <c r="BE6" s="34">
        <f>IF(BE7="",NA(),BE7)</f>
        <v>1722.55</v>
      </c>
      <c r="BF6" s="34">
        <f t="shared" ref="BF6:BN6" si="7">IF(BF7="",NA(),BF7)</f>
        <v>1798.83</v>
      </c>
      <c r="BG6" s="34">
        <f t="shared" si="7"/>
        <v>1911.99</v>
      </c>
      <c r="BH6" s="34">
        <f t="shared" si="7"/>
        <v>1869.13</v>
      </c>
      <c r="BI6" s="34">
        <f t="shared" si="7"/>
        <v>1795.34</v>
      </c>
      <c r="BJ6" s="34">
        <f t="shared" si="7"/>
        <v>1125.69</v>
      </c>
      <c r="BK6" s="34">
        <f t="shared" si="7"/>
        <v>1134.67</v>
      </c>
      <c r="BL6" s="34">
        <f t="shared" si="7"/>
        <v>1144.79</v>
      </c>
      <c r="BM6" s="34">
        <f t="shared" si="7"/>
        <v>1061.58</v>
      </c>
      <c r="BN6" s="34">
        <f t="shared" si="7"/>
        <v>1007.7</v>
      </c>
      <c r="BO6" s="33" t="str">
        <f>IF(BO7="","",IF(BO7="-","【-】","【"&amp;SUBSTITUTE(TEXT(BO7,"#,##0.00"),"-","△")&amp;"】"))</f>
        <v>【1,074.14】</v>
      </c>
      <c r="BP6" s="34">
        <f>IF(BP7="",NA(),BP7)</f>
        <v>46.06</v>
      </c>
      <c r="BQ6" s="34">
        <f t="shared" ref="BQ6:BY6" si="8">IF(BQ7="",NA(),BQ7)</f>
        <v>45.09</v>
      </c>
      <c r="BR6" s="34">
        <f t="shared" si="8"/>
        <v>41.9</v>
      </c>
      <c r="BS6" s="34">
        <f t="shared" si="8"/>
        <v>46.99</v>
      </c>
      <c r="BT6" s="34">
        <f t="shared" si="8"/>
        <v>45.76</v>
      </c>
      <c r="BU6" s="34">
        <f t="shared" si="8"/>
        <v>46.48</v>
      </c>
      <c r="BV6" s="34">
        <f t="shared" si="8"/>
        <v>40.6</v>
      </c>
      <c r="BW6" s="34">
        <f t="shared" si="8"/>
        <v>56.04</v>
      </c>
      <c r="BX6" s="34">
        <f t="shared" si="8"/>
        <v>58.52</v>
      </c>
      <c r="BY6" s="34">
        <f t="shared" si="8"/>
        <v>59.22</v>
      </c>
      <c r="BZ6" s="33" t="str">
        <f>IF(BZ7="","",IF(BZ7="-","【-】","【"&amp;SUBSTITUTE(TEXT(BZ7,"#,##0.00"),"-","△")&amp;"】"))</f>
        <v>【54.36】</v>
      </c>
      <c r="CA6" s="34">
        <f>IF(CA7="",NA(),CA7)</f>
        <v>251.57</v>
      </c>
      <c r="CB6" s="34">
        <f t="shared" ref="CB6:CJ6" si="9">IF(CB7="",NA(),CB7)</f>
        <v>256.13</v>
      </c>
      <c r="CC6" s="34">
        <f t="shared" si="9"/>
        <v>284.86</v>
      </c>
      <c r="CD6" s="34">
        <f t="shared" si="9"/>
        <v>248.52</v>
      </c>
      <c r="CE6" s="34">
        <f t="shared" si="9"/>
        <v>254.06</v>
      </c>
      <c r="CF6" s="34">
        <f t="shared" si="9"/>
        <v>376.61</v>
      </c>
      <c r="CG6" s="34">
        <f t="shared" si="9"/>
        <v>440.03</v>
      </c>
      <c r="CH6" s="34">
        <f t="shared" si="9"/>
        <v>304.35000000000002</v>
      </c>
      <c r="CI6" s="34">
        <f t="shared" si="9"/>
        <v>296.3</v>
      </c>
      <c r="CJ6" s="34">
        <f t="shared" si="9"/>
        <v>292.89999999999998</v>
      </c>
      <c r="CK6" s="33" t="str">
        <f>IF(CK7="","",IF(CK7="-","【-】","【"&amp;SUBSTITUTE(TEXT(CK7,"#,##0.00"),"-","△")&amp;"】"))</f>
        <v>【296.40】</v>
      </c>
      <c r="CL6" s="34">
        <f>IF(CL7="",NA(),CL7)</f>
        <v>85.53</v>
      </c>
      <c r="CM6" s="34">
        <f t="shared" ref="CM6:CU6" si="10">IF(CM7="",NA(),CM7)</f>
        <v>74.900000000000006</v>
      </c>
      <c r="CN6" s="34">
        <f t="shared" si="10"/>
        <v>67.959999999999994</v>
      </c>
      <c r="CO6" s="34">
        <f t="shared" si="10"/>
        <v>71.23</v>
      </c>
      <c r="CP6" s="34">
        <f t="shared" si="10"/>
        <v>64.900000000000006</v>
      </c>
      <c r="CQ6" s="34">
        <f t="shared" si="10"/>
        <v>57.43</v>
      </c>
      <c r="CR6" s="34">
        <f t="shared" si="10"/>
        <v>57.29</v>
      </c>
      <c r="CS6" s="34">
        <f t="shared" si="10"/>
        <v>55.9</v>
      </c>
      <c r="CT6" s="34">
        <f t="shared" si="10"/>
        <v>57.3</v>
      </c>
      <c r="CU6" s="34">
        <f t="shared" si="10"/>
        <v>56.76</v>
      </c>
      <c r="CV6" s="33" t="str">
        <f>IF(CV7="","",IF(CV7="-","【-】","【"&amp;SUBSTITUTE(TEXT(CV7,"#,##0.00"),"-","△")&amp;"】"))</f>
        <v>【55.95】</v>
      </c>
      <c r="CW6" s="34">
        <f>IF(CW7="",NA(),CW7)</f>
        <v>56.61</v>
      </c>
      <c r="CX6" s="34">
        <f t="shared" ref="CX6:DF6" si="11">IF(CX7="",NA(),CX7)</f>
        <v>63.99</v>
      </c>
      <c r="CY6" s="34">
        <f t="shared" si="11"/>
        <v>69.64</v>
      </c>
      <c r="CZ6" s="34">
        <f t="shared" si="11"/>
        <v>66.52</v>
      </c>
      <c r="DA6" s="34">
        <f t="shared" si="11"/>
        <v>72.790000000000006</v>
      </c>
      <c r="DB6" s="34">
        <f t="shared" si="11"/>
        <v>73.83</v>
      </c>
      <c r="DC6" s="34">
        <f t="shared" si="11"/>
        <v>73.69</v>
      </c>
      <c r="DD6" s="34">
        <f t="shared" si="11"/>
        <v>73.28</v>
      </c>
      <c r="DE6" s="34">
        <f t="shared" si="11"/>
        <v>72.42</v>
      </c>
      <c r="DF6" s="34">
        <f t="shared" si="11"/>
        <v>73.069999999999993</v>
      </c>
      <c r="DG6" s="33" t="str">
        <f>IF(DG7="","",IF(DG7="-","【-】","【"&amp;SUBSTITUTE(TEXT(DG7,"#,##0.00"),"-","△")&amp;"】"))</f>
        <v>【73.77】</v>
      </c>
      <c r="DH6" s="33" t="e">
        <f>IF(DH7="",NA(),DH7)</f>
        <v>#N/A</v>
      </c>
      <c r="DI6" s="33" t="e">
        <f t="shared" ref="DI6:DQ6" si="12">IF(DI7="",NA(),DI7)</f>
        <v>#N/A</v>
      </c>
      <c r="DJ6" s="33" t="e">
        <f t="shared" si="12"/>
        <v>#N/A</v>
      </c>
      <c r="DK6" s="33" t="e">
        <f t="shared" si="12"/>
        <v>#N/A</v>
      </c>
      <c r="DL6" s="33" t="e">
        <f t="shared" si="12"/>
        <v>#N/A</v>
      </c>
      <c r="DM6" s="33" t="e">
        <f t="shared" si="12"/>
        <v>#N/A</v>
      </c>
      <c r="DN6" s="33" t="e">
        <f t="shared" si="12"/>
        <v>#N/A</v>
      </c>
      <c r="DO6" s="33" t="e">
        <f t="shared" si="12"/>
        <v>#N/A</v>
      </c>
      <c r="DP6" s="33" t="e">
        <f t="shared" si="12"/>
        <v>#N/A</v>
      </c>
      <c r="DQ6" s="33" t="e">
        <f t="shared" si="12"/>
        <v>#N/A</v>
      </c>
      <c r="DR6" s="33" t="str">
        <f>IF(DR7="","",IF(DR7="-","【-】","【"&amp;SUBSTITUTE(TEXT(DR7,"#,##0.00"),"-","△")&amp;"】"))</f>
        <v/>
      </c>
      <c r="DS6" s="33" t="e">
        <f>IF(DS7="",NA(),DS7)</f>
        <v>#N/A</v>
      </c>
      <c r="DT6" s="33" t="e">
        <f t="shared" ref="DT6:EB6" si="13">IF(DT7="",NA(),DT7)</f>
        <v>#N/A</v>
      </c>
      <c r="DU6" s="33" t="e">
        <f t="shared" si="13"/>
        <v>#N/A</v>
      </c>
      <c r="DV6" s="33" t="e">
        <f t="shared" si="13"/>
        <v>#N/A</v>
      </c>
      <c r="DW6" s="33" t="e">
        <f t="shared" si="13"/>
        <v>#N/A</v>
      </c>
      <c r="DX6" s="33" t="e">
        <f t="shared" si="13"/>
        <v>#N/A</v>
      </c>
      <c r="DY6" s="33" t="e">
        <f t="shared" si="13"/>
        <v>#N/A</v>
      </c>
      <c r="DZ6" s="33" t="e">
        <f t="shared" si="13"/>
        <v>#N/A</v>
      </c>
      <c r="EA6" s="33" t="e">
        <f t="shared" si="13"/>
        <v>#N/A</v>
      </c>
      <c r="EB6" s="33" t="e">
        <f t="shared" si="13"/>
        <v>#N/A</v>
      </c>
      <c r="EC6" s="33" t="str">
        <f>IF(EC7="","",IF(EC7="-","【-】","【"&amp;SUBSTITUTE(TEXT(EC7,"#,##0.00"),"-","△")&amp;"】"))</f>
        <v/>
      </c>
      <c r="ED6" s="34">
        <f>IF(ED7="",NA(),ED7)</f>
        <v>0.84</v>
      </c>
      <c r="EE6" s="34">
        <f t="shared" ref="EE6:EM6" si="14">IF(EE7="",NA(),EE7)</f>
        <v>0.61</v>
      </c>
      <c r="EF6" s="33">
        <f t="shared" si="14"/>
        <v>0</v>
      </c>
      <c r="EG6" s="34">
        <f t="shared" si="14"/>
        <v>0.36</v>
      </c>
      <c r="EH6" s="33">
        <f t="shared" si="14"/>
        <v>0</v>
      </c>
      <c r="EI6" s="34">
        <f t="shared" si="14"/>
        <v>0.69</v>
      </c>
      <c r="EJ6" s="34">
        <f t="shared" si="14"/>
        <v>0.65</v>
      </c>
      <c r="EK6" s="34">
        <f t="shared" si="14"/>
        <v>0.53</v>
      </c>
      <c r="EL6" s="34">
        <f t="shared" si="14"/>
        <v>0.72</v>
      </c>
      <c r="EM6" s="34">
        <f t="shared" si="14"/>
        <v>0.53</v>
      </c>
      <c r="EN6" s="33" t="str">
        <f>IF(EN7="","",IF(EN7="-","【-】","【"&amp;SUBSTITUTE(TEXT(EN7,"#,##0.00"),"-","△")&amp;"】"))</f>
        <v>【0.54】</v>
      </c>
    </row>
    <row r="7" spans="1:144" s="35" customFormat="1" x14ac:dyDescent="0.15">
      <c r="A7" s="27"/>
      <c r="B7" s="36">
        <v>2018</v>
      </c>
      <c r="C7" s="36">
        <v>53465</v>
      </c>
      <c r="D7" s="36">
        <v>47</v>
      </c>
      <c r="E7" s="36">
        <v>1</v>
      </c>
      <c r="F7" s="36">
        <v>0</v>
      </c>
      <c r="G7" s="36">
        <v>0</v>
      </c>
      <c r="H7" s="36" t="s">
        <v>96</v>
      </c>
      <c r="I7" s="36" t="s">
        <v>97</v>
      </c>
      <c r="J7" s="36" t="s">
        <v>98</v>
      </c>
      <c r="K7" s="36" t="s">
        <v>99</v>
      </c>
      <c r="L7" s="36" t="s">
        <v>100</v>
      </c>
      <c r="M7" s="36" t="s">
        <v>101</v>
      </c>
      <c r="N7" s="37" t="s">
        <v>102</v>
      </c>
      <c r="O7" s="37" t="s">
        <v>103</v>
      </c>
      <c r="P7" s="37">
        <v>95.63</v>
      </c>
      <c r="Q7" s="37">
        <v>2160</v>
      </c>
      <c r="R7" s="37">
        <v>3277</v>
      </c>
      <c r="S7" s="37">
        <v>282.13</v>
      </c>
      <c r="T7" s="37">
        <v>11.62</v>
      </c>
      <c r="U7" s="37">
        <v>3110</v>
      </c>
      <c r="V7" s="37">
        <v>14.85</v>
      </c>
      <c r="W7" s="37">
        <v>209.43</v>
      </c>
      <c r="X7" s="37">
        <v>67.98</v>
      </c>
      <c r="Y7" s="37">
        <v>58.37</v>
      </c>
      <c r="Z7" s="37">
        <v>67.959999999999994</v>
      </c>
      <c r="AA7" s="37">
        <v>61.97</v>
      </c>
      <c r="AB7" s="37">
        <v>59.78</v>
      </c>
      <c r="AC7" s="37">
        <v>75.87</v>
      </c>
      <c r="AD7" s="37">
        <v>76.27</v>
      </c>
      <c r="AE7" s="37">
        <v>77.56</v>
      </c>
      <c r="AF7" s="37">
        <v>78.510000000000005</v>
      </c>
      <c r="AG7" s="37">
        <v>77.91</v>
      </c>
      <c r="AH7" s="37">
        <v>75.599999999999994</v>
      </c>
      <c r="AI7" s="37"/>
      <c r="AJ7" s="37"/>
      <c r="AK7" s="37"/>
      <c r="AL7" s="37"/>
      <c r="AM7" s="37"/>
      <c r="AN7" s="37"/>
      <c r="AO7" s="37"/>
      <c r="AP7" s="37"/>
      <c r="AQ7" s="37"/>
      <c r="AR7" s="37"/>
      <c r="AS7" s="37"/>
      <c r="AT7" s="37"/>
      <c r="AU7" s="37"/>
      <c r="AV7" s="37"/>
      <c r="AW7" s="37"/>
      <c r="AX7" s="37"/>
      <c r="AY7" s="37"/>
      <c r="AZ7" s="37"/>
      <c r="BA7" s="37"/>
      <c r="BB7" s="37"/>
      <c r="BC7" s="37"/>
      <c r="BD7" s="37"/>
      <c r="BE7" s="37">
        <v>1722.55</v>
      </c>
      <c r="BF7" s="37">
        <v>1798.83</v>
      </c>
      <c r="BG7" s="37">
        <v>1911.99</v>
      </c>
      <c r="BH7" s="37">
        <v>1869.13</v>
      </c>
      <c r="BI7" s="37">
        <v>1795.34</v>
      </c>
      <c r="BJ7" s="37">
        <v>1125.69</v>
      </c>
      <c r="BK7" s="37">
        <v>1134.67</v>
      </c>
      <c r="BL7" s="37">
        <v>1144.79</v>
      </c>
      <c r="BM7" s="37">
        <v>1061.58</v>
      </c>
      <c r="BN7" s="37">
        <v>1007.7</v>
      </c>
      <c r="BO7" s="37">
        <v>1074.1400000000001</v>
      </c>
      <c r="BP7" s="37">
        <v>46.06</v>
      </c>
      <c r="BQ7" s="37">
        <v>45.09</v>
      </c>
      <c r="BR7" s="37">
        <v>41.9</v>
      </c>
      <c r="BS7" s="37">
        <v>46.99</v>
      </c>
      <c r="BT7" s="37">
        <v>45.76</v>
      </c>
      <c r="BU7" s="37">
        <v>46.48</v>
      </c>
      <c r="BV7" s="37">
        <v>40.6</v>
      </c>
      <c r="BW7" s="37">
        <v>56.04</v>
      </c>
      <c r="BX7" s="37">
        <v>58.52</v>
      </c>
      <c r="BY7" s="37">
        <v>59.22</v>
      </c>
      <c r="BZ7" s="37">
        <v>54.36</v>
      </c>
      <c r="CA7" s="37">
        <v>251.57</v>
      </c>
      <c r="CB7" s="37">
        <v>256.13</v>
      </c>
      <c r="CC7" s="37">
        <v>284.86</v>
      </c>
      <c r="CD7" s="37">
        <v>248.52</v>
      </c>
      <c r="CE7" s="37">
        <v>254.06</v>
      </c>
      <c r="CF7" s="37">
        <v>376.61</v>
      </c>
      <c r="CG7" s="37">
        <v>440.03</v>
      </c>
      <c r="CH7" s="37">
        <v>304.35000000000002</v>
      </c>
      <c r="CI7" s="37">
        <v>296.3</v>
      </c>
      <c r="CJ7" s="37">
        <v>292.89999999999998</v>
      </c>
      <c r="CK7" s="37">
        <v>296.39999999999998</v>
      </c>
      <c r="CL7" s="37">
        <v>85.53</v>
      </c>
      <c r="CM7" s="37">
        <v>74.900000000000006</v>
      </c>
      <c r="CN7" s="37">
        <v>67.959999999999994</v>
      </c>
      <c r="CO7" s="37">
        <v>71.23</v>
      </c>
      <c r="CP7" s="37">
        <v>64.900000000000006</v>
      </c>
      <c r="CQ7" s="37">
        <v>57.43</v>
      </c>
      <c r="CR7" s="37">
        <v>57.29</v>
      </c>
      <c r="CS7" s="37">
        <v>55.9</v>
      </c>
      <c r="CT7" s="37">
        <v>57.3</v>
      </c>
      <c r="CU7" s="37">
        <v>56.76</v>
      </c>
      <c r="CV7" s="37">
        <v>55.95</v>
      </c>
      <c r="CW7" s="37">
        <v>56.61</v>
      </c>
      <c r="CX7" s="37">
        <v>63.99</v>
      </c>
      <c r="CY7" s="37">
        <v>69.64</v>
      </c>
      <c r="CZ7" s="37">
        <v>66.52</v>
      </c>
      <c r="DA7" s="37">
        <v>72.790000000000006</v>
      </c>
      <c r="DB7" s="37">
        <v>73.83</v>
      </c>
      <c r="DC7" s="37">
        <v>73.69</v>
      </c>
      <c r="DD7" s="37">
        <v>73.28</v>
      </c>
      <c r="DE7" s="37">
        <v>72.42</v>
      </c>
      <c r="DF7" s="37">
        <v>73.069999999999993</v>
      </c>
      <c r="DG7" s="37">
        <v>73.77</v>
      </c>
      <c r="DH7" s="37"/>
      <c r="DI7" s="37"/>
      <c r="DJ7" s="37"/>
      <c r="DK7" s="37"/>
      <c r="DL7" s="37"/>
      <c r="DM7" s="37"/>
      <c r="DN7" s="37"/>
      <c r="DO7" s="37"/>
      <c r="DP7" s="37"/>
      <c r="DQ7" s="37"/>
      <c r="DR7" s="37"/>
      <c r="DS7" s="37"/>
      <c r="DT7" s="37"/>
      <c r="DU7" s="37"/>
      <c r="DV7" s="37"/>
      <c r="DW7" s="37"/>
      <c r="DX7" s="37"/>
      <c r="DY7" s="37"/>
      <c r="DZ7" s="37"/>
      <c r="EA7" s="37"/>
      <c r="EB7" s="37"/>
      <c r="EC7" s="37"/>
      <c r="ED7" s="37">
        <v>0.84</v>
      </c>
      <c r="EE7" s="37">
        <v>0.61</v>
      </c>
      <c r="EF7" s="37">
        <v>0</v>
      </c>
      <c r="EG7" s="37">
        <v>0.36</v>
      </c>
      <c r="EH7" s="37">
        <v>0</v>
      </c>
      <c r="EI7" s="37">
        <v>0.69</v>
      </c>
      <c r="EJ7" s="37">
        <v>0.65</v>
      </c>
      <c r="EK7" s="37">
        <v>0.53</v>
      </c>
      <c r="EL7" s="37">
        <v>0.72</v>
      </c>
      <c r="EM7" s="37">
        <v>0.53</v>
      </c>
      <c r="EN7" s="37">
        <v>0.54</v>
      </c>
    </row>
    <row r="8" spans="1:144" x14ac:dyDescent="0.15">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row>
    <row r="9" spans="1:144" x14ac:dyDescent="0.15">
      <c r="A9" s="39"/>
      <c r="B9" s="39" t="s">
        <v>104</v>
      </c>
      <c r="C9" s="39" t="s">
        <v>105</v>
      </c>
      <c r="D9" s="39" t="s">
        <v>106</v>
      </c>
      <c r="E9" s="39" t="s">
        <v>107</v>
      </c>
      <c r="F9" s="39" t="s">
        <v>108</v>
      </c>
      <c r="X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4" x14ac:dyDescent="0.15">
      <c r="A10" s="39" t="s">
        <v>46</v>
      </c>
      <c r="B10" s="40">
        <f>DATEVALUE($B$6-4&amp;"年1月1日")</f>
        <v>41640</v>
      </c>
      <c r="C10" s="40">
        <f>DATEVALUE($B$6-3&amp;"年1月1日")</f>
        <v>42005</v>
      </c>
      <c r="D10" s="40">
        <f>DATEVALUE($B$6-2&amp;"年1月1日")</f>
        <v>42370</v>
      </c>
      <c r="E10" s="40">
        <f>DATEVALUE($B$6-1&amp;"年1月1日")</f>
        <v>42736</v>
      </c>
      <c r="F10" s="40">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fujisato</cp:lastModifiedBy>
  <cp:lastPrinted>2020-01-14T08:02:13Z</cp:lastPrinted>
  <dcterms:created xsi:type="dcterms:W3CDTF">2019-12-05T04:35:36Z</dcterms:created>
  <dcterms:modified xsi:type="dcterms:W3CDTF">2020-01-14T08:02:15Z</dcterms:modified>
  <cp:category/>
</cp:coreProperties>
</file>