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1602\Desktop\20240116_公営企業に係る経営比較分析表（令和４年度決算）の分析等について\"/>
    </mc:Choice>
  </mc:AlternateContent>
  <xr:revisionPtr revIDLastSave="0" documentId="13_ncr:1_{22230A63-B85F-44CD-99C1-F5FD6999FC11}" xr6:coauthVersionLast="45" xr6:coauthVersionMax="45" xr10:uidLastSave="{00000000-0000-0000-0000-000000000000}"/>
  <workbookProtection workbookAlgorithmName="SHA-512" workbookHashValue="kmXMyAO5X9WAEEK5sfkKMvNx79wgn74gbuads4HIDBY6scA0KVBJuWO4VgIA2lLN4RHI6DZK/ngbArZko9FQ1A==" workbookSaltValue="TAndm1qKOm0Lk+CdqsqZH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T10" i="4"/>
  <c r="AD10" i="4"/>
  <c r="P10" i="4"/>
  <c r="I10" i="4"/>
  <c r="B10" i="4"/>
  <c r="AT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<sst xmlns="http://schemas.openxmlformats.org/spreadsheetml/2006/main" count="236" uniqueCount="121">
  <si>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</si>
  <si>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</si>
  <si>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</si>
  <si>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</si>
  <si>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</si>
  <si>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</si>
  <si>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</si>
  <si>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</si>
  <si>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</si>
  <si>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</si>
  <si>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</si>
  <si>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</si>
  <si>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</si>
  <si>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</si>
  <si>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</si>
  <si>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</si>
  <si>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</si>
  <si>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</si>
  <si>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</si>
  <si>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</si>
  <si>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</si>
  <si>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</si>
  <si>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</si>
  <si>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</si>
  <si>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</si>
  <si>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</si>
  <si>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</si>
  <si>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</si>
  <si>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</si>
  <si>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</si>
  <si>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</si>
  <si>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</si>
  <si>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</si>
  <si>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</si>
  <si>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</si>
  <si>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</si>
  <si>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</si>
  <si>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</si>
  <si>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</si>
  <si>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</si>
  <si>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</si>
  <si>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</si>
  <si>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</si>
  <si>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</si>
  <si>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</si>
  <si>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</si>
  <si>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</si>
  <si>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</si>
  <si>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</si>
  <si>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</si>
  <si>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</si>
  <si>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</si>
  <si>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</si>
  <si>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</si>
  <si>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</si>
  <si>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</si>
  <si>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</si>
  <si>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</si>
  <si>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</si>
  <si>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</si>
  <si>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</si>
  <si>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</si>
  <si>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</si>
  <si>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</si>
  <si>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</si>
  <si>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</si>
  <si>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</si>
  <si>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</si>
  <si>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</si>
  <si>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</si>
  <si>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</si>
  <si>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</si>
  <si>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</si>
  <si>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</si>
  <si>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</si>
  <si>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</si>
  <si>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</si>
  <si>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</si>
  <si>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</si>
  <si>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</si>
  <si>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</si>
  <si>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</si>
  <si>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</si>
  <si>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</si>
  <si>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</si>
  <si>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</si>
  <si>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</si>
  <si>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</si>
  <si>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</si>
  <si>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</si>
  <si>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</si>
  <si>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</si>
  <si>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</si>
  <si>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</si>
  <si>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</si>
  <si>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</si>
  <si>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</si>
  <si>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</si>
  <si>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</si>
  <si>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藤里町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</si>
  <si>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</si>
  <si>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</si>
  <si>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</si>
  <si>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</si>
  <si>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</si>
  <si>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</si>
  <si>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</si>
  <si>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</si>
  <si>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</si>
  <si>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</si>
  <si>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</si>
  <si>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</si>
  <si>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</si>
  <si>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</si>
  <si>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</si>
  <si>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</si>
  <si>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</si>
  <si>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</si>
  <si>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①収益的収支比率は、当該指数が54.53％で赤字経営である。年々進行する人口減少に伴い、料金収入の減少が予想されることから、使用料の見直しについて検討する必要がある。
④企業債残高対事業規模比率は、面的整備事業が完了していることから、建設改良費に対する企業債割合としては減少傾向にある。令和2年度及び令和3年度の長寿命化対策工事が完了したため、比率は以前の水準に戻っている。
⑤経費回収率は、使用料で回収すべき経費を賄えていないことから、適正な使用料収入の確保及び費用削減が求められる。
⑥汚水処理原価は、汚泥減量のため脱水・乾燥を行っていることもあり、汚水処理経費が類似団体平均値を上回っている。今後、人口減少に伴う有収水量の減少も予想されることから、引き続き効率的な長寿命化対策を実施するなど、長期的なスパンで維持管理費等の削減に取り組む必要がある。
⑦施設利用率は、人口減少に伴い減少傾向にあり平均値を下回っている。ピーク時の計画人口との乖離が生じているため、処理施設の大規模更新が迫っている農業集落排水処理区との統合により、利用率の向上を図りたい。
⑧水洗化率は、類似団体平均値を上回っているが、安定した経営を行うため、引き続き未加入世帯に対し加入及び接続の促進に努める。</t>
    <rPh sb="100" eb="101">
      <t>テキ</t>
    </rPh>
    <rPh sb="143" eb="145">
      <t>レイワ</t>
    </rPh>
    <rPh sb="146" eb="149">
      <t>ネンドオヨ</t>
    </rPh>
    <rPh sb="150" eb="152">
      <t>レイワ</t>
    </rPh>
    <rPh sb="153" eb="155">
      <t>ネンド</t>
    </rPh>
    <rPh sb="165" eb="167">
      <t>カンリョウ</t>
    </rPh>
    <rPh sb="172" eb="174">
      <t>ヒリツ</t>
    </rPh>
    <rPh sb="175" eb="177">
      <t>イゼン</t>
    </rPh>
    <rPh sb="178" eb="180">
      <t>スイジュン</t>
    </rPh>
    <rPh sb="181" eb="182">
      <t>モド</t>
    </rPh>
    <rPh sb="492" eb="493">
      <t>チ</t>
    </rPh>
    <phoneticPr fontId="4"/>
  </si>
  <si>
    <t>　経営比較分析表により、使用料で回収すべき経費を賄えておらず、一般会計からの繰入金により収益を維持していることがわかる。
　令和6年度の公営企業会計化に向け、固定資産、経営成績及び財政状況の正確な把握、長期的な視点に立った施設設備の更新など、経営改善に向けた取り組みを行う。
　引き続き、未加入世帯への柔軟な対応による加入・接続勧奨に努め、水洗化率の向上を図る。</t>
    <rPh sb="62" eb="64">
      <t>レイワ</t>
    </rPh>
    <rPh sb="141" eb="142">
      <t>ツヅ</t>
    </rPh>
    <phoneticPr fontId="4"/>
  </si>
  <si>
    <t>　特定環境保全公共下水道事業は、平成10年に事業着手し平成15年に供用開始している。管渠他施設については比較的新しいものとなっており、更新の実績はないが、処理施設については令和2年度から3年度にかけて第１期工事部分に関する長寿命化対策工事を実施した。また、数年後には第２期工事部分に関する長寿命化対策も必要と見込んでいることから、長期的な視点でコスト削減を意識し、適切な維持管理に努めていく。</t>
    <rPh sb="67" eb="69">
      <t>コウシン</t>
    </rPh>
    <rPh sb="70" eb="72">
      <t>ジッセキ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</si>
</sst>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0D-44E7-9EB7-D214F710E8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B0D-44E7-9EB7-D214F710E8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c:v>
                </c:pt>
                <c:pt idx="1">
                  <c:v>40.380000000000003</c:v>
                </c:pt>
                <c:pt idx="2">
                  <c:v>41.5</c:v>
                </c:pt>
                <c:pt idx="3">
                  <c:v>41.44</c:v>
                </c:pt>
                <c:pt idx="4">
                  <c:v>38.380000000000003</c:v>
                </c:pt>
              </c:numCache>
            </c:numRef>
          </c:val>
          <c:extLst>
            <c:ext xmlns:c16="http://schemas.microsoft.com/office/drawing/2014/chart" uri="{C3380CC4-5D6E-409C-BE32-E72D297353CC}">
              <c16:uniqueId val="{00000000-65F3-4EF2-8E7E-4A5FD8EE00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5F3-4EF2-8E7E-4A5FD8EE00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86.37</c:v>
                </c:pt>
                <c:pt idx="1">
                  <c:v>85.91</c:v>
                </c:pt>
                <c:pt idx="2">
                  <c:v>84.67</c:v>
                </c:pt>
                <c:pt idx="3">
                  <c:v>84.9</c:v>
                </c:pt>
                <c:pt idx="4">
                  <c:v>84.46</c:v>
                </c:pt>
              </c:numCache>
            </c:numRef>
          </c:val>
          <c:extLst>
            <c:ext xmlns:c16="http://schemas.microsoft.com/office/drawing/2014/chart" uri="{C3380CC4-5D6E-409C-BE32-E72D297353CC}">
              <c16:uniqueId val="{00000000-2C92-4493-9D7E-33C289706C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2C92-4493-9D7E-33C289706C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82.96</c:v>
                </c:pt>
                <c:pt idx="1">
                  <c:v>51.47</c:v>
                </c:pt>
                <c:pt idx="2">
                  <c:v>51.37</c:v>
                </c:pt>
                <c:pt idx="3">
                  <c:v>58.23</c:v>
                </c:pt>
                <c:pt idx="4">
                  <c:v>54.53</c:v>
                </c:pt>
              </c:numCache>
            </c:numRef>
          </c:val>
          <c:extLst>
            <c:ext xmlns:c16="http://schemas.microsoft.com/office/drawing/2014/chart" uri="{C3380CC4-5D6E-409C-BE32-E72D297353CC}">
              <c16:uniqueId val="{00000000-A89D-4F17-A3AC-05D5E99D0F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D-4F17-A3AC-05D5E99D0F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F2-4C49-B5DB-5AFEBD4AC1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F2-4C49-B5DB-5AFEBD4AC1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0D-4F0C-B930-42B815CF17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0D-4F0C-B930-42B815CF17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0F-4C6B-AE9D-34F39CE3AF2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0F-4C6B-AE9D-34F39CE3AF2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06-4581-B94A-B58080554B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06-4581-B94A-B58080554B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1698.56</c:v>
                </c:pt>
                <c:pt idx="1">
                  <c:v>2035.9</c:v>
                </c:pt>
                <c:pt idx="2">
                  <c:v>2321.34</c:v>
                </c:pt>
                <c:pt idx="3">
                  <c:v>3705.78</c:v>
                </c:pt>
                <c:pt idx="4">
                  <c:v>1868.98</c:v>
                </c:pt>
              </c:numCache>
            </c:numRef>
          </c:val>
          <c:extLst>
            <c:ext xmlns:c16="http://schemas.microsoft.com/office/drawing/2014/chart" uri="{C3380CC4-5D6E-409C-BE32-E72D297353CC}">
              <c16:uniqueId val="{00000000-A6BA-4B58-BD73-E8CADD9E5A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A6BA-4B58-BD73-E8CADD9E5A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72.069999999999993</c:v>
                </c:pt>
                <c:pt idx="1">
                  <c:v>34.67</c:v>
                </c:pt>
                <c:pt idx="2">
                  <c:v>36.450000000000003</c:v>
                </c:pt>
                <c:pt idx="3">
                  <c:v>32.97</c:v>
                </c:pt>
                <c:pt idx="4">
                  <c:v>30.48</c:v>
                </c:pt>
              </c:numCache>
            </c:numRef>
          </c:val>
          <c:extLst>
            <c:ext xmlns:c16="http://schemas.microsoft.com/office/drawing/2014/chart" uri="{C3380CC4-5D6E-409C-BE32-E72D297353CC}">
              <c16:uniqueId val="{00000000-0F3D-4610-8E72-BE3CA54A97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F3D-4610-8E72-BE3CA54A97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186.63</c:v>
                </c:pt>
                <c:pt idx="1">
                  <c:v>394.08</c:v>
                </c:pt>
                <c:pt idx="2">
                  <c:v>382.52</c:v>
                </c:pt>
                <c:pt idx="3">
                  <c:v>422.8</c:v>
                </c:pt>
                <c:pt idx="4">
                  <c:v>463.33</c:v>
                </c:pt>
              </c:numCache>
            </c:numRef>
          </c:val>
          <c:extLst>
            <c:ext xmlns:c16="http://schemas.microsoft.com/office/drawing/2014/chart" uri="{C3380CC4-5D6E-409C-BE32-E72D297353CC}">
              <c16:uniqueId val="{00000000-3B0E-4E43-B025-1711D46796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B0E-4E43-B025-1711D46796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藤里町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2899</v>
      </c>
      <c r="AM8" s="46"/>
      <c r="AN8" s="46"/>
      <c r="AO8" s="46"/>
      <c r="AP8" s="46"/>
      <c r="AQ8" s="46"/>
      <c r="AR8" s="46"/>
      <c r="AS8" s="46"/>
      <c r="AT8" s="45">
        <f>データ!T6</f>
        <v>282.13</v>
      </c>
      <c r="AU8" s="45"/>
      <c r="AV8" s="45"/>
      <c r="AW8" s="45"/>
      <c r="AX8" s="45"/>
      <c r="AY8" s="45"/>
      <c r="AZ8" s="45"/>
      <c r="BA8" s="45"/>
      <c r="BB8" s="45">
        <f>データ!U6</f>
        <v>10.28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76.510000000000005</v>
      </c>
      <c r="Q10" s="45"/>
      <c r="R10" s="45"/>
      <c r="S10" s="45"/>
      <c r="T10" s="45"/>
      <c r="U10" s="45"/>
      <c r="V10" s="45"/>
      <c r="W10" s="45">
        <f>データ!Q6</f>
        <v>90.03</v>
      </c>
      <c r="X10" s="45"/>
      <c r="Y10" s="45"/>
      <c r="Z10" s="45"/>
      <c r="AA10" s="45"/>
      <c r="AB10" s="45"/>
      <c r="AC10" s="45"/>
      <c r="AD10" s="46">
        <f>データ!R6</f>
        <v>2640</v>
      </c>
      <c r="AE10" s="46"/>
      <c r="AF10" s="46"/>
      <c r="AG10" s="46"/>
      <c r="AH10" s="46"/>
      <c r="AI10" s="46"/>
      <c r="AJ10" s="46"/>
      <c r="AK10" s="2"/>
      <c r="AL10" s="46">
        <f>データ!V6</f>
        <v>2195</v>
      </c>
      <c r="AM10" s="46"/>
      <c r="AN10" s="46"/>
      <c r="AO10" s="46"/>
      <c r="AP10" s="46"/>
      <c r="AQ10" s="46"/>
      <c r="AR10" s="46"/>
      <c r="AS10" s="46"/>
      <c r="AT10" s="45">
        <f>データ!W6</f>
        <v>1</v>
      </c>
      <c r="AU10" s="45"/>
      <c r="AV10" s="45"/>
      <c r="AW10" s="45"/>
      <c r="AX10" s="45"/>
      <c r="AY10" s="45"/>
      <c r="AZ10" s="45"/>
      <c r="BA10" s="45"/>
      <c r="BB10" s="45">
        <f>データ!X6</f>
        <v>2195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120</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119</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gl5qMOvKRToqgXDzTYQzFt5FFVZ4zh4ro6X9d9z5r1Rr7mrnph0yp3Fx4AHPt+AQgnW4MBCRaitY52nZETqq9Q==" saltValue="ITfmNijVsq1HjvqXgksC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53465</v>
      </c>
      <c r="D6" s="19">
        <f t="shared" si="3"/>
        <v>47</v>
      </c>
      <c r="E6" s="19">
        <f t="shared" si="3"/>
        <v>17</v>
      </c>
      <c r="F6" s="19">
        <f t="shared" si="3"/>
        <v>4</v>
      </c>
      <c r="G6" s="19">
        <f t="shared" si="3"/>
        <v>0</v>
      </c>
      <c r="H6" s="19" t="str">
        <f t="shared" si="3"/>
        <v>秋田県　藤里町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76.510000000000005</v>
      </c>
      <c r="Q6" s="20">
        <f t="shared" si="3"/>
        <v>90.03</v>
      </c>
      <c r="R6" s="20">
        <f t="shared" si="3"/>
        <v>2640</v>
      </c>
      <c r="S6" s="20">
        <f t="shared" si="3"/>
        <v>2899</v>
      </c>
      <c r="T6" s="20">
        <f t="shared" si="3"/>
        <v>282.13</v>
      </c>
      <c r="U6" s="20">
        <f t="shared" si="3"/>
        <v>10.28</v>
      </c>
      <c r="V6" s="20">
        <f t="shared" si="3"/>
        <v>2195</v>
      </c>
      <c r="W6" s="20">
        <f t="shared" si="3"/>
        <v>1</v>
      </c>
      <c r="X6" s="20">
        <f t="shared" si="3"/>
        <v>2195</v>
      </c>
      <c r="Y6" s="21">
        <f>IF(Y7="",NA(),Y7)</f>
        <v>82.96</v>
      </c>
      <c r="Z6" s="21">
        <f t="shared" ref="Z6:AH6" si="4">IF(Z7="",NA(),Z7)</f>
        <v>51.47</v>
      </c>
      <c r="AA6" s="21">
        <f t="shared" si="4"/>
        <v>51.37</v>
      </c>
      <c r="AB6" s="21">
        <f t="shared" si="4"/>
        <v>58.23</v>
      </c>
      <c r="AC6" s="21">
        <f t="shared" si="4"/>
        <v>54.53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1698.56</v>
      </c>
      <c r="BG6" s="21">
        <f t="shared" ref="BG6:BO6" si="7">IF(BG7="",NA(),BG7)</f>
        <v>2035.9</v>
      </c>
      <c r="BH6" s="21">
        <f t="shared" si="7"/>
        <v>2321.34</v>
      </c>
      <c r="BI6" s="21">
        <f t="shared" si="7"/>
        <v>3705.78</v>
      </c>
      <c r="BJ6" s="21">
        <f t="shared" si="7"/>
        <v>1868.98</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72.069999999999993</v>
      </c>
      <c r="BR6" s="21">
        <f t="shared" ref="BR6:BZ6" si="8">IF(BR7="",NA(),BR7)</f>
        <v>34.67</v>
      </c>
      <c r="BS6" s="21">
        <f t="shared" si="8"/>
        <v>36.450000000000003</v>
      </c>
      <c r="BT6" s="21">
        <f t="shared" si="8"/>
        <v>32.97</v>
      </c>
      <c r="BU6" s="21">
        <f t="shared" si="8"/>
        <v>30.48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186.63</v>
      </c>
      <c r="CC6" s="21">
        <f t="shared" ref="CC6:CK6" si="9">IF(CC7="",NA(),CC7)</f>
        <v>394.08</v>
      </c>
      <c r="CD6" s="21">
        <f t="shared" si="9"/>
        <v>382.52</v>
      </c>
      <c r="CE6" s="21">
        <f t="shared" si="9"/>
        <v>422.8</v>
      </c>
      <c r="CF6" s="21">
        <f t="shared" si="9"/>
        <v>463.33</v>
      </c>
      <c r="CG6" s="21">
        <f t="shared" si="9"/>
        <v>230.02</v>
      </c>
      <c r="CH6" s="21">
        <f t="shared" si="9"/>
        <v>228.47</v>
      </c>
      <c r="CI6" s="21">
        <f t="shared" si="9"/>
        <v>224.88</v>
      </c>
      <c r="CJ6" s="21">
        <f t="shared" si="9"/>
        <v>228.64</v>
      </c>
      <c r="CK6" s="21">
        <f t="shared" si="9"/>
        <v>239.46</v>
      </c>
      <c r="CL6" s="20" t="str">
        <f>IF(CL7="","",IF(CL7="-","【-】","【"&amp;SUBSTITUTE(TEXT(CL7,"#,##0.00"),"-","△")&amp;"】"))</f>
        <v>【220.62】</v>
      </c>
      <c r="CM6" s="21">
        <f>IF(CM7="",NA(),CM7)</f>
        <v>42</v>
      </c>
      <c r="CN6" s="21">
        <f t="shared" ref="CN6:CV6" si="10">IF(CN7="",NA(),CN7)</f>
        <v>40.380000000000003</v>
      </c>
      <c r="CO6" s="21">
        <f t="shared" si="10"/>
        <v>41.5</v>
      </c>
      <c r="CP6" s="21">
        <f t="shared" si="10"/>
        <v>41.44</v>
      </c>
      <c r="CQ6" s="21">
        <f t="shared" si="10"/>
        <v>38.380000000000003</v>
      </c>
      <c r="CR6" s="21">
        <f t="shared" si="10"/>
        <v>42.56</v>
      </c>
      <c r="CS6" s="21">
        <f t="shared" si="10"/>
        <v>42.47</v>
      </c>
      <c r="CT6" s="21">
        <f t="shared" si="10"/>
        <v>42.4</v>
      </c>
      <c r="CU6" s="21">
        <f t="shared" si="10"/>
        <v>42.28</v>
      </c>
      <c r="CV6" s="21">
        <f t="shared" si="10"/>
        <v>41.06</v>
      </c>
      <c r="CW6" s="20" t="str">
        <f>IF(CW7="","",IF(CW7="-","【-】","【"&amp;SUBSTITUTE(TEXT(CW7,"#,##0.00"),"-","△")&amp;"】"))</f>
        <v>【42.22】</v>
      </c>
      <c r="CX6" s="21">
        <f>IF(CX7="",NA(),CX7)</f>
        <v>86.37</v>
      </c>
      <c r="CY6" s="21">
        <f t="shared" ref="CY6:DG6" si="11">IF(CY7="",NA(),CY7)</f>
        <v>85.91</v>
      </c>
      <c r="CZ6" s="21">
        <f t="shared" si="11"/>
        <v>84.67</v>
      </c>
      <c r="DA6" s="21">
        <f t="shared" si="11"/>
        <v>84.9</v>
      </c>
      <c r="DB6" s="21">
        <f t="shared" si="11"/>
        <v>84.46</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53465</v>
      </c>
      <c r="D7" s="23">
        <v>47</v>
      </c>
      <c r="E7" s="23">
        <v>17</v>
      </c>
      <c r="F7" s="23">
        <v>4</v>
      </c>
      <c r="G7" s="23">
        <v>0</v>
      </c>
      <c r="H7" s="23" t="s">
        <v>99</v>
      </c>
      <c r="I7" s="23" t="s">
        <v>100</v>
      </c>
      <c r="J7" s="23" t="s">
        <v>101</v>
      </c>
      <c r="K7" s="23" t="s">
        <v>102</v>
      </c>
      <c r="L7" s="23" t="s">
        <v>103</v>
      </c>
      <c r="M7" s="23" t="s">
        <v>104</v>
      </c>
      <c r="N7" s="24" t="s">
        <v>105</v>
      </c>
      <c r="O7" s="24" t="s">
        <v>106</v>
      </c>
      <c r="P7" s="24">
        <v>76.510000000000005</v>
      </c>
      <c r="Q7" s="24">
        <v>90.03</v>
      </c>
      <c r="R7" s="24">
        <v>2640</v>
      </c>
      <c r="S7" s="24">
        <v>2899</v>
      </c>
      <c r="T7" s="24">
        <v>282.13</v>
      </c>
      <c r="U7" s="24">
        <v>10.28</v>
      </c>
      <c r="V7" s="24">
        <v>2195</v>
      </c>
      <c r="W7" s="24">
        <v>1</v>
      </c>
      <c r="X7" s="24">
        <v>2195</v>
      </c>
      <c r="Y7" s="24">
        <v>82.96</v>
      </c>
      <c r="Z7" s="24">
        <v>51.47</v>
      </c>
      <c r="AA7" s="24">
        <v>51.37</v>
      </c>
      <c r="AB7" s="24">
        <v>58.23</v>
      </c>
      <c r="AC7" s="24">
        <v>54.53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1698.56</v>
      </c>
      <c r="BG7" s="24">
        <v>2035.9</v>
      </c>
      <c r="BH7" s="24">
        <v>2321.34</v>
      </c>
      <c r="BI7" s="24">
        <v>3705.78</v>
      </c>
      <c r="BJ7" s="24">
        <v>1868.98</v>
      </c>
      <c r="BK7" s="24">
        <v>1194.1500000000001</v>
      </c>
      <c r="BL7" s="24">
        <v>1206.79</v>
      </c>
      <c r="BM7" s="24">
        <v>1258.43</v>
      </c>
      <c r="BN7" s="24">
        <v>1163.75</v>
      </c>
      <c r="BO7" s="24">
        <v>1195.47</v>
      </c>
      <c r="BP7" s="24">
        <v>1182.1099999999999</v>
      </c>
      <c r="BQ7" s="24">
        <v>72.069999999999993</v>
      </c>
      <c r="BR7" s="24">
        <v>34.67</v>
      </c>
      <c r="BS7" s="24">
        <v>36.450000000000003</v>
      </c>
      <c r="BT7" s="24">
        <v>32.97</v>
      </c>
      <c r="BU7" s="24">
        <v>30.48</v>
      </c>
      <c r="BV7" s="24">
        <v>72.260000000000005</v>
      </c>
      <c r="BW7" s="24">
        <v>71.84</v>
      </c>
      <c r="BX7" s="24">
        <v>73.36</v>
      </c>
      <c r="BY7" s="24">
        <v>72.599999999999994</v>
      </c>
      <c r="BZ7" s="24">
        <v>69.430000000000007</v>
      </c>
      <c r="CA7" s="24">
        <v>73.78</v>
      </c>
      <c r="CB7" s="24">
        <v>186.63</v>
      </c>
      <c r="CC7" s="24">
        <v>394.08</v>
      </c>
      <c r="CD7" s="24">
        <v>382.52</v>
      </c>
      <c r="CE7" s="24">
        <v>422.8</v>
      </c>
      <c r="CF7" s="24">
        <v>463.33</v>
      </c>
      <c r="CG7" s="24">
        <v>230.02</v>
      </c>
      <c r="CH7" s="24">
        <v>228.47</v>
      </c>
      <c r="CI7" s="24">
        <v>224.88</v>
      </c>
      <c r="CJ7" s="24">
        <v>228.64</v>
      </c>
      <c r="CK7" s="24">
        <v>239.46</v>
      </c>
      <c r="CL7" s="24">
        <v>220.62</v>
      </c>
      <c r="CM7" s="24">
        <v>42</v>
      </c>
      <c r="CN7" s="24">
        <v>40.380000000000003</v>
      </c>
      <c r="CO7" s="24">
        <v>41.5</v>
      </c>
      <c r="CP7" s="24">
        <v>41.44</v>
      </c>
      <c r="CQ7" s="24">
        <v>38.380000000000003</v>
      </c>
      <c r="CR7" s="24">
        <v>42.56</v>
      </c>
      <c r="CS7" s="24">
        <v>42.47</v>
      </c>
      <c r="CT7" s="24">
        <v>42.4</v>
      </c>
      <c r="CU7" s="24">
        <v>42.28</v>
      </c>
      <c r="CV7" s="24">
        <v>41.06</v>
      </c>
      <c r="CW7" s="24">
        <v>42.22</v>
      </c>
      <c r="CX7" s="24">
        <v>86.37</v>
      </c>
      <c r="CY7" s="24">
        <v>85.91</v>
      </c>
      <c r="CZ7" s="24">
        <v>84.67</v>
      </c>
      <c r="DA7" s="24">
        <v>84.9</v>
      </c>
      <c r="DB7" s="24">
        <v>84.46</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生活環境課 環境整備係</cp:lastModifiedBy>
  <dcterms:created xsi:type="dcterms:W3CDTF">2023-12-12T02:49:28Z</dcterms:created>
  <dcterms:modified xsi:type="dcterms:W3CDTF">2024-01-23T00:31:52Z</dcterms:modified>
  <cp:category/>
</cp:coreProperties>
</file>