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上下水道　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8"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<sst xmlns="http://schemas.openxmlformats.org/spreadsheetml/2006/main" count="240" uniqueCount="126">
  <si>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</si>
  <si>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</si>
  <si>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</si>
  <si>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</si>
  <si>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</si>
  <si>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</si>
  <si>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</si>
  <si>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</si>
  <si>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</si>
  <si>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</si>
  <si>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</si>
  <si>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</si>
  <si>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</si>
  <si>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</si>
  <si>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</si>
  <si>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</si>
  <si>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</si>
  <si>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</si>
  <si>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</si>
  <si>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</si>
  <si>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</si>
  <si>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</si>
  <si>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</si>
  <si>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</si>
  <si>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</si>
  <si>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</si>
  <si>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</si>
  <si>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</si>
  <si>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</si>
  <si>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</si>
  <si>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</si>
  <si>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</si>
  <si>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</si>
  <si>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</si>
  <si>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</si>
  <si>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</si>
  <si>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</si>
  <si>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</si>
  <si>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</si>
  <si>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</si>
  <si>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</si>
  <si>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</si>
  <si>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</si>
  <si>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</si>
  <si>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</si>
  <si>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</si>
  <si>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</si>
  <si>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</si>
  <si>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</si>
  <si>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</si>
  <si>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</si>
  <si>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</si>
  <si>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</si>
  <si>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</si>
  <si>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</si>
  <si>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</si>
  <si>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</si>
  <si>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</si>
  <si>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</si>
  <si>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</si>
  <si>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</si>
  <si>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</si>
  <si>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</si>
  <si>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</si>
  <si>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</si>
  <si>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</si>
  <si>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</si>
  <si>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</si>
  <si>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</si>
  <si>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</si>
  <si>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</si>
  <si>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</si>
  <si>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</si>
  <si>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</si>
  <si>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</si>
  <si>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</si>
  <si>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</si>
  <si>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</si>
  <si>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</si>
  <si>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</si>
  <si>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</si>
  <si>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</si>
  <si>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</si>
  <si>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</si>
  <si>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</si>
  <si>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</si>
  <si>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</si>
  <si>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</si>
  <si>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</si>
  <si>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</si>
  <si>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</si>
  <si>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</si>
  <si>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</si>
  <si>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</si>
  <si>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</si>
  <si>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</si>
  <si>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</si>
  <si>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</si>
  <si>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</si>
  <si>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</si>
  <si>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</si>
  <si>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</si>
  <si>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</si>
  <si>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</si>
  <si>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</si>
  <si>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</si>
  <si>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</si>
  <si>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</si>
  <si>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</si>
  <si>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</si>
  <si>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藤里町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</si>
  <si>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</si>
  <si>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</si>
  <si>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</si>
  <si>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</si>
  <si>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</si>
  <si>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</si>
  <si>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</si>
  <si>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</si>
  <si>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</si>
  <si>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</si>
  <si>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</si>
  <si>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特定環境保全公共下水道事業は、平成10年に事業着手し平成15年に供用開始しており、管渠他施設については比較的新しいものとなっている。コスト削減を意識した適切な維持管理に努めていく。　</t>
    <rPh sb="1" eb="3">
      <t>トクテイ</t>
    </rPh>
    <rPh sb="3" eb="5">
      <t>カンキョウ</t>
    </rPh>
    <rPh sb="5" eb="7">
      <t>ホゼン</t>
    </rPh>
    <rPh sb="7" eb="9">
      <t>コウキョウ</t>
    </rPh>
    <rPh sb="9" eb="12">
      <t>ゲスイドウ</t>
    </rPh>
    <rPh sb="12" eb="14">
      <t>ジギョウ</t>
    </rPh>
    <rPh sb="16" eb="18">
      <t>ヘイセイ</t>
    </rPh>
    <rPh sb="20" eb="21">
      <t>ネン</t>
    </rPh>
    <rPh sb="22" eb="24">
      <t>ジギョウ</t>
    </rPh>
    <rPh sb="24" eb="26">
      <t>チャクシュ</t>
    </rPh>
    <rPh sb="27" eb="29">
      <t>ヘイセイ</t>
    </rPh>
    <rPh sb="31" eb="32">
      <t>ネン</t>
    </rPh>
    <rPh sb="33" eb="35">
      <t>キョウヨウ</t>
    </rPh>
    <rPh sb="35" eb="37">
      <t>カイシ</t>
    </rPh>
    <rPh sb="42" eb="44">
      <t>カンキョ</t>
    </rPh>
    <rPh sb="44" eb="45">
      <t>ホカ</t>
    </rPh>
    <rPh sb="45" eb="47">
      <t>シセツ</t>
    </rPh>
    <rPh sb="52" eb="55">
      <t>ヒカクテキ</t>
    </rPh>
    <rPh sb="55" eb="56">
      <t>アタラ</t>
    </rPh>
    <rPh sb="70" eb="72">
      <t>サクゲン</t>
    </rPh>
    <rPh sb="73" eb="75">
      <t>イシキ</t>
    </rPh>
    <rPh sb="77" eb="79">
      <t>テキセツ</t>
    </rPh>
    <rPh sb="80" eb="82">
      <t>イジ</t>
    </rPh>
    <rPh sb="82" eb="84">
      <t>カンリ</t>
    </rPh>
    <rPh sb="85" eb="86">
      <t>ツト</t>
    </rPh>
    <phoneticPr fontId="4"/>
  </si>
  <si>
    <t>　経営比較分析表の収益的収支比率や経費回収率から判断すると使用料で回収すべき経費を賄えておらず、一般会計からの繰入金の収益で維持している。
　このことから、公営企業会計へ移行することで固定資産調査を行い、経営成績及び財政状況を正確に把握し、老朽化に伴う施設整備の更新を含めた経営改善に向けた取り組みを行う。
　また、整備後の水洗化を積極的に進めるため、未加入世帯に対し柔軟な対応をするとともに加入促進及び水洗化率の向上に努める。
　</t>
    <rPh sb="1" eb="3">
      <t>ケイエイ</t>
    </rPh>
    <rPh sb="3" eb="5">
      <t>ヒカク</t>
    </rPh>
    <rPh sb="5" eb="7">
      <t>ブンセキ</t>
    </rPh>
    <rPh sb="7" eb="8">
      <t>ヒョウ</t>
    </rPh>
    <rPh sb="9" eb="12">
      <t>シュウエキテキ</t>
    </rPh>
    <rPh sb="12" eb="14">
      <t>シュウシ</t>
    </rPh>
    <rPh sb="14" eb="16">
      <t>ヒリツ</t>
    </rPh>
    <rPh sb="17" eb="19">
      <t>ケイヒ</t>
    </rPh>
    <rPh sb="19" eb="21">
      <t>カイシュウ</t>
    </rPh>
    <rPh sb="21" eb="22">
      <t>リツ</t>
    </rPh>
    <rPh sb="24" eb="26">
      <t>ハンダン</t>
    </rPh>
    <rPh sb="29" eb="32">
      <t>シヨウリョウ</t>
    </rPh>
    <rPh sb="33" eb="35">
      <t>カイシュウ</t>
    </rPh>
    <rPh sb="38" eb="40">
      <t>ケイヒ</t>
    </rPh>
    <rPh sb="41" eb="42">
      <t>マカナ</t>
    </rPh>
    <rPh sb="48" eb="50">
      <t>イッパン</t>
    </rPh>
    <rPh sb="50" eb="52">
      <t>カイケイ</t>
    </rPh>
    <rPh sb="55" eb="57">
      <t>クリイレ</t>
    </rPh>
    <rPh sb="57" eb="58">
      <t>キン</t>
    </rPh>
    <rPh sb="59" eb="61">
      <t>シュウエキ</t>
    </rPh>
    <rPh sb="62" eb="64">
      <t>イジ</t>
    </rPh>
    <rPh sb="78" eb="80">
      <t>コウエイ</t>
    </rPh>
    <rPh sb="80" eb="82">
      <t>キギョウ</t>
    </rPh>
    <rPh sb="82" eb="84">
      <t>カイケイ</t>
    </rPh>
    <rPh sb="85" eb="87">
      <t>イコウ</t>
    </rPh>
    <rPh sb="92" eb="94">
      <t>コテイ</t>
    </rPh>
    <rPh sb="94" eb="96">
      <t>シサン</t>
    </rPh>
    <rPh sb="96" eb="98">
      <t>チョウサ</t>
    </rPh>
    <rPh sb="99" eb="100">
      <t>オコナ</t>
    </rPh>
    <rPh sb="102" eb="104">
      <t>ケイエイ</t>
    </rPh>
    <rPh sb="104" eb="106">
      <t>セイセキ</t>
    </rPh>
    <rPh sb="106" eb="107">
      <t>オヨ</t>
    </rPh>
    <rPh sb="108" eb="110">
      <t>ザイセイ</t>
    </rPh>
    <rPh sb="110" eb="112">
      <t>ジョウキョウ</t>
    </rPh>
    <rPh sb="113" eb="115">
      <t>セイカク</t>
    </rPh>
    <rPh sb="116" eb="118">
      <t>ハアク</t>
    </rPh>
    <rPh sb="120" eb="123">
      <t>ロウキュウカ</t>
    </rPh>
    <rPh sb="124" eb="125">
      <t>トモナ</t>
    </rPh>
    <rPh sb="126" eb="128">
      <t>シセツ</t>
    </rPh>
    <rPh sb="128" eb="130">
      <t>セイビ</t>
    </rPh>
    <rPh sb="131" eb="133">
      <t>コウシン</t>
    </rPh>
    <rPh sb="134" eb="135">
      <t>フク</t>
    </rPh>
    <rPh sb="137" eb="139">
      <t>ケイエイ</t>
    </rPh>
    <rPh sb="139" eb="141">
      <t>カイゼン</t>
    </rPh>
    <rPh sb="142" eb="143">
      <t>ム</t>
    </rPh>
    <rPh sb="145" eb="146">
      <t>ト</t>
    </rPh>
    <rPh sb="147" eb="148">
      <t>ク</t>
    </rPh>
    <rPh sb="150" eb="151">
      <t>オコナ</t>
    </rPh>
    <rPh sb="158" eb="160">
      <t>セイビ</t>
    </rPh>
    <rPh sb="160" eb="161">
      <t>ゴ</t>
    </rPh>
    <rPh sb="162" eb="165">
      <t>スイセンカ</t>
    </rPh>
    <rPh sb="166" eb="169">
      <t>セッキョクテキ</t>
    </rPh>
    <rPh sb="170" eb="171">
      <t>スス</t>
    </rPh>
    <rPh sb="176" eb="179">
      <t>ミカニュウ</t>
    </rPh>
    <rPh sb="179" eb="181">
      <t>セタイ</t>
    </rPh>
    <rPh sb="182" eb="183">
      <t>タイ</t>
    </rPh>
    <rPh sb="184" eb="186">
      <t>ジュウナン</t>
    </rPh>
    <rPh sb="187" eb="189">
      <t>タイオウ</t>
    </rPh>
    <rPh sb="196" eb="198">
      <t>カニュウ</t>
    </rPh>
    <rPh sb="198" eb="200">
      <t>ソクシン</t>
    </rPh>
    <rPh sb="200" eb="201">
      <t>オヨ</t>
    </rPh>
    <rPh sb="202" eb="205">
      <t>スイセンカ</t>
    </rPh>
    <rPh sb="205" eb="206">
      <t>リツ</t>
    </rPh>
    <rPh sb="207" eb="209">
      <t>コウジョウ</t>
    </rPh>
    <rPh sb="210" eb="211">
      <t>ツト</t>
    </rPh>
    <phoneticPr fontId="4"/>
  </si>
  <si>
    <t>非設置</t>
    <rPh sb="0" eb="1">
      <t>ヒ</t>
    </rPh>
    <rPh sb="1" eb="3">
      <t>セッチ</t>
    </rPh>
    <phoneticPr fontId="4"/>
  </si>
  <si>
    <t xml:space="preserve">①収益的収支比率は、当該指数が約50％前後にあり赤字経営である。また、人口減少にあり料金収入も減少することが予想されることから使用料の検討が必要となっている。
④企業債残高対事業規模比率は、事業が完了していることから、料金収入に対する企業債割合は減少傾向にある。
⑤経費回収率は、使用料で回収すべき経費を賄えていないことから、適正な使用料収入の確保及び費用削減が求められる。
⑥汚水処理原価は、汚泥減量化のため汚泥処理を乾燥まで行っているため、汚水処理経費が類似団体より高いこと、また、人口減少による年間有収水量が減少していることから平均値を上回っている。
⑦施設利用率は、一定の水準を保っており適正な利用状況と考えられる。
⑧水洗化率は、類似団体平均を上回っているが、安定した経営を行うため、未加入世帯に対し加入及び接続の促進に努める。
</t>
    <rPh sb="1" eb="3">
      <t>シュウエキ</t>
    </rPh>
    <rPh sb="3" eb="4">
      <t>テキ</t>
    </rPh>
    <rPh sb="4" eb="6">
      <t>シュウシ</t>
    </rPh>
    <rPh sb="6" eb="8">
      <t>ヒリツ</t>
    </rPh>
    <rPh sb="10" eb="12">
      <t>トウガイ</t>
    </rPh>
    <rPh sb="12" eb="14">
      <t>シスウ</t>
    </rPh>
    <rPh sb="15" eb="16">
      <t>ヤク</t>
    </rPh>
    <rPh sb="19" eb="21">
      <t>ゼンゴ</t>
    </rPh>
    <rPh sb="24" eb="26">
      <t>アカジ</t>
    </rPh>
    <rPh sb="26" eb="28">
      <t>ケイエイ</t>
    </rPh>
    <rPh sb="35" eb="37">
      <t>ジンコウ</t>
    </rPh>
    <rPh sb="37" eb="39">
      <t>ゲンショウ</t>
    </rPh>
    <rPh sb="42" eb="44">
      <t>リョウキン</t>
    </rPh>
    <rPh sb="44" eb="46">
      <t>シュウニュウ</t>
    </rPh>
    <rPh sb="47" eb="49">
      <t>ゲンショウ</t>
    </rPh>
    <rPh sb="54" eb="56">
      <t>ヨソウ</t>
    </rPh>
    <rPh sb="63" eb="65">
      <t>シヨウ</t>
    </rPh>
    <rPh sb="65" eb="66">
      <t>リョウ</t>
    </rPh>
    <rPh sb="67" eb="69">
      <t>ケントウ</t>
    </rPh>
    <rPh sb="70" eb="72">
      <t>ヒツヨウ</t>
    </rPh>
    <rPh sb="81" eb="83">
      <t>キギョウ</t>
    </rPh>
    <rPh sb="83" eb="84">
      <t>サイ</t>
    </rPh>
    <rPh sb="84" eb="86">
      <t>ザンダカ</t>
    </rPh>
    <rPh sb="86" eb="87">
      <t>タイ</t>
    </rPh>
    <rPh sb="87" eb="89">
      <t>ジギョウ</t>
    </rPh>
    <rPh sb="89" eb="91">
      <t>キボ</t>
    </rPh>
    <rPh sb="91" eb="93">
      <t>ヒリツ</t>
    </rPh>
    <rPh sb="95" eb="97">
      <t>ジギョウ</t>
    </rPh>
    <rPh sb="98" eb="100">
      <t>カンリョウ</t>
    </rPh>
    <rPh sb="109" eb="111">
      <t>リョウキン</t>
    </rPh>
    <rPh sb="111" eb="113">
      <t>シュウニュウ</t>
    </rPh>
    <rPh sb="114" eb="115">
      <t>タイ</t>
    </rPh>
    <rPh sb="117" eb="119">
      <t>キギョウ</t>
    </rPh>
    <rPh sb="119" eb="120">
      <t>サイ</t>
    </rPh>
    <rPh sb="120" eb="122">
      <t>ワリアイ</t>
    </rPh>
    <rPh sb="123" eb="125">
      <t>ゲンショウ</t>
    </rPh>
    <rPh sb="125" eb="127">
      <t>ケイコウ</t>
    </rPh>
    <rPh sb="133" eb="135">
      <t>ケイヒ</t>
    </rPh>
    <rPh sb="135" eb="137">
      <t>カイシュウ</t>
    </rPh>
    <rPh sb="137" eb="138">
      <t>リツ</t>
    </rPh>
    <rPh sb="140" eb="143">
      <t>シヨウリョウ</t>
    </rPh>
    <rPh sb="144" eb="146">
      <t>カイシュウ</t>
    </rPh>
    <rPh sb="149" eb="151">
      <t>ケイヒ</t>
    </rPh>
    <rPh sb="152" eb="153">
      <t>マカナ</t>
    </rPh>
    <rPh sb="163" eb="165">
      <t>テキセイ</t>
    </rPh>
    <rPh sb="166" eb="168">
      <t>シヨウ</t>
    </rPh>
    <rPh sb="168" eb="169">
      <t>リョウ</t>
    </rPh>
    <rPh sb="169" eb="171">
      <t>シュウニュウ</t>
    </rPh>
    <rPh sb="172" eb="174">
      <t>カクホ</t>
    </rPh>
    <rPh sb="174" eb="175">
      <t>オヨ</t>
    </rPh>
    <rPh sb="176" eb="178">
      <t>ヒヨウ</t>
    </rPh>
    <rPh sb="178" eb="180">
      <t>サクゲン</t>
    </rPh>
    <rPh sb="181" eb="182">
      <t>モト</t>
    </rPh>
    <rPh sb="189" eb="191">
      <t>オスイ</t>
    </rPh>
    <rPh sb="191" eb="193">
      <t>ショリ</t>
    </rPh>
    <rPh sb="193" eb="195">
      <t>ゲンカ</t>
    </rPh>
    <rPh sb="197" eb="199">
      <t>オデイ</t>
    </rPh>
    <rPh sb="199" eb="201">
      <t>ゲンリョウ</t>
    </rPh>
    <rPh sb="201" eb="202">
      <t>カ</t>
    </rPh>
    <rPh sb="205" eb="207">
      <t>オデイ</t>
    </rPh>
    <rPh sb="207" eb="209">
      <t>ショリ</t>
    </rPh>
    <rPh sb="210" eb="212">
      <t>カンソウ</t>
    </rPh>
    <rPh sb="214" eb="215">
      <t>オコナ</t>
    </rPh>
    <rPh sb="222" eb="224">
      <t>オスイ</t>
    </rPh>
    <rPh sb="224" eb="226">
      <t>ショリ</t>
    </rPh>
    <rPh sb="226" eb="228">
      <t>ケイヒ</t>
    </rPh>
    <rPh sb="229" eb="231">
      <t>ルイジ</t>
    </rPh>
    <rPh sb="231" eb="233">
      <t>ダンタイ</t>
    </rPh>
    <rPh sb="235" eb="236">
      <t>タカ</t>
    </rPh>
    <rPh sb="243" eb="245">
      <t>ジンコウ</t>
    </rPh>
    <rPh sb="245" eb="247">
      <t>ゲンショウ</t>
    </rPh>
    <rPh sb="250" eb="252">
      <t>ネンカン</t>
    </rPh>
    <rPh sb="252" eb="253">
      <t>ユウ</t>
    </rPh>
    <rPh sb="253" eb="254">
      <t>シュウ</t>
    </rPh>
    <rPh sb="254" eb="256">
      <t>スイリョウ</t>
    </rPh>
    <rPh sb="257" eb="259">
      <t>ゲンショウ</t>
    </rPh>
    <rPh sb="267" eb="270">
      <t>ヘイキンチ</t>
    </rPh>
    <rPh sb="271" eb="273">
      <t>ウワマワ</t>
    </rPh>
    <rPh sb="280" eb="282">
      <t>シセツ</t>
    </rPh>
    <rPh sb="282" eb="285">
      <t>リヨウリツ</t>
    </rPh>
    <rPh sb="287" eb="289">
      <t>イッテイ</t>
    </rPh>
    <rPh sb="290" eb="292">
      <t>スイジュン</t>
    </rPh>
    <rPh sb="293" eb="294">
      <t>タモ</t>
    </rPh>
    <rPh sb="298" eb="300">
      <t>テキセイ</t>
    </rPh>
    <rPh sb="301" eb="303">
      <t>リヨウ</t>
    </rPh>
    <rPh sb="303" eb="305">
      <t>ジョウキョウ</t>
    </rPh>
    <rPh sb="306" eb="307">
      <t>カンガ</t>
    </rPh>
    <rPh sb="314" eb="317">
      <t>スイセンカ</t>
    </rPh>
    <rPh sb="317" eb="318">
      <t>リツ</t>
    </rPh>
    <rPh sb="320" eb="322">
      <t>ルイジ</t>
    </rPh>
    <rPh sb="322" eb="324">
      <t>ダンタイ</t>
    </rPh>
    <rPh sb="324" eb="326">
      <t>ヘイキン</t>
    </rPh>
    <rPh sb="327" eb="329">
      <t>ウワマワ</t>
    </rPh>
    <rPh sb="335" eb="337">
      <t>アンテイ</t>
    </rPh>
    <rPh sb="339" eb="341">
      <t>ケイエイ</t>
    </rPh>
    <rPh sb="342" eb="343">
      <t>オコナ</t>
    </rPh>
    <rPh sb="347" eb="350">
      <t>ミカニュウ</t>
    </rPh>
    <rPh sb="350" eb="352">
      <t>セタイ</t>
    </rPh>
    <rPh sb="353" eb="354">
      <t>タイ</t>
    </rPh>
    <rPh sb="355" eb="357">
      <t>カニュウ</t>
    </rPh>
    <rPh sb="357" eb="358">
      <t>オヨ</t>
    </rPh>
    <rPh sb="359" eb="361">
      <t>セツゾク</t>
    </rPh>
    <rPh sb="362" eb="364">
      <t>ソクシン</t>
    </rPh>
    <rPh sb="365" eb="36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</si>
</sst>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055120"/>
        <c:axId val="41499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415055120"/>
        <c:axId val="414992880"/>
      </c:lineChart>
      <c:dateAx>
        <c:axId val="415055120"/>
        <c:scaling>
          <c:orientation val="minMax"/>
        </c:scaling>
        <c:delete val="1"/>
        <c:axPos val="b"/>
        <c:numFmt formatCode="ge" sourceLinked="1"/>
        <c:majorTickMark val="none"/>
        <c:minorTickMark val="none"/>
        <c:tickLblPos val="none"/>
        <c:crossAx val="414992880"/>
        <c:crosses val="autoZero"/>
        <c:auto val="1"/>
        <c:lblOffset val="100"/>
        <c:baseTimeUnit val="years"/>
      </c:dateAx>
      <c:valAx>
        <c:axId val="41499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44.75</c:v>
                </c:pt>
                <c:pt idx="1">
                  <c:v>43.56</c:v>
                </c:pt>
                <c:pt idx="2">
                  <c:v>42.25</c:v>
                </c:pt>
                <c:pt idx="3">
                  <c:v>41.88</c:v>
                </c:pt>
                <c:pt idx="4">
                  <c:v>42.19</c:v>
                </c:pt>
              </c:numCache>
            </c:numRef>
          </c:val>
        </c:ser>
        <c:dLbls>
          <c:showLegendKey val="0"/>
          <c:showVal val="0"/>
          <c:showCatName val="0"/>
          <c:showSerName val="0"/>
          <c:showPercent val="0"/>
          <c:showBubbleSize val="0"/>
        </c:dLbls>
        <c:gapWidth val="150"/>
        <c:axId val="415225384"/>
        <c:axId val="4152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415225384"/>
        <c:axId val="415224992"/>
      </c:lineChart>
      <c:dateAx>
        <c:axId val="415225384"/>
        <c:scaling>
          <c:orientation val="minMax"/>
        </c:scaling>
        <c:delete val="1"/>
        <c:axPos val="b"/>
        <c:numFmt formatCode="ge" sourceLinked="1"/>
        <c:majorTickMark val="none"/>
        <c:minorTickMark val="none"/>
        <c:tickLblPos val="none"/>
        <c:crossAx val="415224992"/>
        <c:crosses val="autoZero"/>
        <c:auto val="1"/>
        <c:lblOffset val="100"/>
        <c:baseTimeUnit val="years"/>
      </c:dateAx>
      <c:valAx>
        <c:axId val="4152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2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84.06</c:v>
                </c:pt>
                <c:pt idx="1">
                  <c:v>84.61</c:v>
                </c:pt>
                <c:pt idx="2">
                  <c:v>84.21</c:v>
                </c:pt>
                <c:pt idx="3">
                  <c:v>84.83</c:v>
                </c:pt>
                <c:pt idx="4">
                  <c:v>85.91</c:v>
                </c:pt>
              </c:numCache>
            </c:numRef>
          </c:val>
        </c:ser>
        <c:dLbls>
          <c:showLegendKey val="0"/>
          <c:showVal val="0"/>
          <c:showCatName val="0"/>
          <c:showSerName val="0"/>
          <c:showPercent val="0"/>
          <c:showBubbleSize val="0"/>
        </c:dLbls>
        <c:gapWidth val="150"/>
        <c:axId val="415227344"/>
        <c:axId val="4155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15227344"/>
        <c:axId val="415519176"/>
      </c:lineChart>
      <c:dateAx>
        <c:axId val="415227344"/>
        <c:scaling>
          <c:orientation val="minMax"/>
        </c:scaling>
        <c:delete val="1"/>
        <c:axPos val="b"/>
        <c:numFmt formatCode="ge" sourceLinked="1"/>
        <c:majorTickMark val="none"/>
        <c:minorTickMark val="none"/>
        <c:tickLblPos val="none"/>
        <c:crossAx val="415519176"/>
        <c:crosses val="autoZero"/>
        <c:auto val="1"/>
        <c:lblOffset val="100"/>
        <c:baseTimeUnit val="years"/>
      </c:dateAx>
      <c:valAx>
        <c:axId val="4155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2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54.95</c:v>
                </c:pt>
                <c:pt idx="1">
                  <c:v>53.52</c:v>
                </c:pt>
                <c:pt idx="2">
                  <c:v>49.86</c:v>
                </c:pt>
                <c:pt idx="3">
                  <c:v>45.47</c:v>
                </c:pt>
                <c:pt idx="4">
                  <c:v>43.8</c:v>
                </c:pt>
              </c:numCache>
            </c:numRef>
          </c:val>
        </c:ser>
        <c:dLbls>
          <c:showLegendKey val="0"/>
          <c:showVal val="0"/>
          <c:showCatName val="0"/>
          <c:showSerName val="0"/>
          <c:showPercent val="0"/>
          <c:showBubbleSize val="0"/>
        </c:dLbls>
        <c:gapWidth val="150"/>
        <c:axId val="415132520"/>
        <c:axId val="41513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132520"/>
        <c:axId val="415132904"/>
      </c:lineChart>
      <c:dateAx>
        <c:axId val="415132520"/>
        <c:scaling>
          <c:orientation val="minMax"/>
        </c:scaling>
        <c:delete val="1"/>
        <c:axPos val="b"/>
        <c:numFmt formatCode="ge" sourceLinked="1"/>
        <c:majorTickMark val="none"/>
        <c:minorTickMark val="none"/>
        <c:tickLblPos val="none"/>
        <c:crossAx val="415132904"/>
        <c:crosses val="autoZero"/>
        <c:auto val="1"/>
        <c:lblOffset val="100"/>
        <c:baseTimeUnit val="years"/>
      </c:dateAx>
      <c:valAx>
        <c:axId val="41513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1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5117032"/>
        <c:axId val="41510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117032"/>
        <c:axId val="415105040"/>
      </c:lineChart>
      <c:dateAx>
        <c:axId val="415117032"/>
        <c:scaling>
          <c:orientation val="minMax"/>
        </c:scaling>
        <c:delete val="1"/>
        <c:axPos val="b"/>
        <c:numFmt formatCode="ge" sourceLinked="1"/>
        <c:majorTickMark val="none"/>
        <c:minorTickMark val="none"/>
        <c:tickLblPos val="none"/>
        <c:crossAx val="415105040"/>
        <c:crosses val="autoZero"/>
        <c:auto val="1"/>
        <c:lblOffset val="100"/>
        <c:baseTimeUnit val="years"/>
      </c:dateAx>
      <c:valAx>
        <c:axId val="41510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11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5202672"/>
        <c:axId val="41399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202672"/>
        <c:axId val="413998768"/>
      </c:lineChart>
      <c:dateAx>
        <c:axId val="415202672"/>
        <c:scaling>
          <c:orientation val="minMax"/>
        </c:scaling>
        <c:delete val="1"/>
        <c:axPos val="b"/>
        <c:numFmt formatCode="ge" sourceLinked="1"/>
        <c:majorTickMark val="none"/>
        <c:minorTickMark val="none"/>
        <c:tickLblPos val="none"/>
        <c:crossAx val="413998768"/>
        <c:crosses val="autoZero"/>
        <c:auto val="1"/>
        <c:lblOffset val="100"/>
        <c:baseTimeUnit val="years"/>
      </c:dateAx>
      <c:valAx>
        <c:axId val="41399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0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5225776"/>
        <c:axId val="41522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225776"/>
        <c:axId val="415226168"/>
      </c:lineChart>
      <c:dateAx>
        <c:axId val="415225776"/>
        <c:scaling>
          <c:orientation val="minMax"/>
        </c:scaling>
        <c:delete val="1"/>
        <c:axPos val="b"/>
        <c:numFmt formatCode="ge" sourceLinked="1"/>
        <c:majorTickMark val="none"/>
        <c:minorTickMark val="none"/>
        <c:tickLblPos val="none"/>
        <c:crossAx val="415226168"/>
        <c:crosses val="autoZero"/>
        <c:auto val="1"/>
        <c:lblOffset val="100"/>
        <c:baseTimeUnit val="years"/>
      </c:dateAx>
      <c:valAx>
        <c:axId val="41522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2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5227736"/>
        <c:axId val="4152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5227736"/>
        <c:axId val="415228128"/>
      </c:lineChart>
      <c:dateAx>
        <c:axId val="415227736"/>
        <c:scaling>
          <c:orientation val="minMax"/>
        </c:scaling>
        <c:delete val="1"/>
        <c:axPos val="b"/>
        <c:numFmt formatCode="ge" sourceLinked="1"/>
        <c:majorTickMark val="none"/>
        <c:minorTickMark val="none"/>
        <c:tickLblPos val="none"/>
        <c:crossAx val="415228128"/>
        <c:crosses val="autoZero"/>
        <c:auto val="1"/>
        <c:lblOffset val="100"/>
        <c:baseTimeUnit val="years"/>
      </c:dateAx>
      <c:valAx>
        <c:axId val="4152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2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3700.83</c:v>
                </c:pt>
                <c:pt idx="1">
                  <c:v>2860.89</c:v>
                </c:pt>
                <c:pt idx="2">
                  <c:v>3229.02</c:v>
                </c:pt>
                <c:pt idx="3">
                  <c:v>2439.73</c:v>
                </c:pt>
                <c:pt idx="4">
                  <c:v>2674.22</c:v>
                </c:pt>
              </c:numCache>
            </c:numRef>
          </c:val>
        </c:ser>
        <c:dLbls>
          <c:showLegendKey val="0"/>
          <c:showVal val="0"/>
          <c:showCatName val="0"/>
          <c:showSerName val="0"/>
          <c:showPercent val="0"/>
          <c:showBubbleSize val="0"/>
        </c:dLbls>
        <c:gapWidth val="150"/>
        <c:axId val="415249984"/>
        <c:axId val="41525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15249984"/>
        <c:axId val="415250376"/>
      </c:lineChart>
      <c:dateAx>
        <c:axId val="415249984"/>
        <c:scaling>
          <c:orientation val="minMax"/>
        </c:scaling>
        <c:delete val="1"/>
        <c:axPos val="b"/>
        <c:numFmt formatCode="ge" sourceLinked="1"/>
        <c:majorTickMark val="none"/>
        <c:minorTickMark val="none"/>
        <c:tickLblPos val="none"/>
        <c:crossAx val="415250376"/>
        <c:crosses val="autoZero"/>
        <c:auto val="1"/>
        <c:lblOffset val="100"/>
        <c:baseTimeUnit val="years"/>
      </c:dateAx>
      <c:valAx>
        <c:axId val="4152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30.42</c:v>
                </c:pt>
                <c:pt idx="1">
                  <c:v>41.36</c:v>
                </c:pt>
                <c:pt idx="2">
                  <c:v>34.71</c:v>
                </c:pt>
                <c:pt idx="3">
                  <c:v>33.159999999999997</c:v>
                </c:pt>
                <c:pt idx="4">
                  <c:v>32.909999999999997</c:v>
                </c:pt>
              </c:numCache>
            </c:numRef>
          </c:val>
        </c:ser>
        <c:dLbls>
          <c:showLegendKey val="0"/>
          <c:showVal val="0"/>
          <c:showCatName val="0"/>
          <c:showSerName val="0"/>
          <c:showPercent val="0"/>
          <c:showBubbleSize val="0"/>
        </c:dLbls>
        <c:gapWidth val="150"/>
        <c:axId val="415251552"/>
        <c:axId val="41525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415251552"/>
        <c:axId val="415251944"/>
      </c:lineChart>
      <c:dateAx>
        <c:axId val="415251552"/>
        <c:scaling>
          <c:orientation val="minMax"/>
        </c:scaling>
        <c:delete val="1"/>
        <c:axPos val="b"/>
        <c:numFmt formatCode="ge" sourceLinked="1"/>
        <c:majorTickMark val="none"/>
        <c:minorTickMark val="none"/>
        <c:tickLblPos val="none"/>
        <c:crossAx val="415251944"/>
        <c:crosses val="autoZero"/>
        <c:auto val="1"/>
        <c:lblOffset val="100"/>
        <c:baseTimeUnit val="years"/>
      </c:dateAx>
      <c:valAx>
        <c:axId val="4152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388.62</c:v>
                </c:pt>
                <c:pt idx="1">
                  <c:v>319.48</c:v>
                </c:pt>
                <c:pt idx="2">
                  <c:v>384.31</c:v>
                </c:pt>
                <c:pt idx="3">
                  <c:v>392</c:v>
                </c:pt>
                <c:pt idx="4">
                  <c:v>415.72</c:v>
                </c:pt>
              </c:numCache>
            </c:numRef>
          </c:val>
        </c:ser>
        <c:dLbls>
          <c:showLegendKey val="0"/>
          <c:showVal val="0"/>
          <c:showCatName val="0"/>
          <c:showSerName val="0"/>
          <c:showPercent val="0"/>
          <c:showBubbleSize val="0"/>
        </c:dLbls>
        <c:gapWidth val="150"/>
        <c:axId val="415253120"/>
        <c:axId val="4155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15253120"/>
        <c:axId val="415517216"/>
      </c:lineChart>
      <c:dateAx>
        <c:axId val="415253120"/>
        <c:scaling>
          <c:orientation val="minMax"/>
        </c:scaling>
        <c:delete val="1"/>
        <c:axPos val="b"/>
        <c:numFmt formatCode="ge" sourceLinked="1"/>
        <c:majorTickMark val="none"/>
        <c:minorTickMark val="none"/>
        <c:tickLblPos val="none"/>
        <c:crossAx val="415517216"/>
        <c:crosses val="autoZero"/>
        <c:auto val="1"/>
        <c:lblOffset val="100"/>
        <c:baseTimeUnit val="years"/>
      </c:dateAx>
      <c:valAx>
        <c:axId val="4155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秋田県　藤里町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3501</v>
      </c>
      <c r="AM8" s="67"/>
      <c r="AN8" s="67"/>
      <c r="AO8" s="67"/>
      <c r="AP8" s="67"/>
      <c r="AQ8" s="67"/>
      <c r="AR8" s="67"/>
      <c r="AS8" s="67"/>
      <c r="AT8" s="66">
        <f>データ!T6</f>
        <v>282.13</v>
      </c>
      <c r="AU8" s="66"/>
      <c r="AV8" s="66"/>
      <c r="AW8" s="66"/>
      <c r="AX8" s="66"/>
      <c r="AY8" s="66"/>
      <c r="AZ8" s="66"/>
      <c r="BA8" s="66"/>
      <c r="BB8" s="66">
        <f>データ!U6</f>
        <v>12.41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74.91</v>
      </c>
      <c r="Q10" s="66"/>
      <c r="R10" s="66"/>
      <c r="S10" s="66"/>
      <c r="T10" s="66"/>
      <c r="U10" s="66"/>
      <c r="V10" s="66"/>
      <c r="W10" s="66">
        <f>データ!Q6</f>
        <v>95.02</v>
      </c>
      <c r="X10" s="66"/>
      <c r="Y10" s="66"/>
      <c r="Z10" s="66"/>
      <c r="AA10" s="66"/>
      <c r="AB10" s="66"/>
      <c r="AC10" s="66"/>
      <c r="AD10" s="67">
        <f>データ!R6</f>
        <v>2592</v>
      </c>
      <c r="AE10" s="67"/>
      <c r="AF10" s="67"/>
      <c r="AG10" s="67"/>
      <c r="AH10" s="67"/>
      <c r="AI10" s="67"/>
      <c r="AJ10" s="67"/>
      <c r="AK10" s="2"/>
      <c r="AL10" s="67">
        <f>データ!V6</f>
        <v>2583</v>
      </c>
      <c r="AM10" s="67"/>
      <c r="AN10" s="67"/>
      <c r="AO10" s="67"/>
      <c r="AP10" s="67"/>
      <c r="AQ10" s="67"/>
      <c r="AR10" s="67"/>
      <c r="AS10" s="67"/>
      <c r="AT10" s="66">
        <f>データ!W6</f>
        <v>1</v>
      </c>
      <c r="AU10" s="66"/>
      <c r="AV10" s="66"/>
      <c r="AW10" s="66"/>
      <c r="AX10" s="66"/>
      <c r="AY10" s="66"/>
      <c r="AZ10" s="66"/>
      <c r="BA10" s="66"/>
      <c r="BB10" s="66">
        <f>データ!X6</f>
        <v>2583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53465</v>
      </c>
      <c r="D6" s="33">
        <f t="shared" si="3"/>
        <v>47</v>
      </c>
      <c r="E6" s="33">
        <f t="shared" si="3"/>
        <v>17</v>
      </c>
      <c r="F6" s="33">
        <f t="shared" si="3"/>
        <v>4</v>
      </c>
      <c r="G6" s="33">
        <f t="shared" si="3"/>
        <v>0</v>
      </c>
      <c r="H6" s="33" t="str">
        <f t="shared" si="3"/>
        <v>秋田県　藤里町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74.91</v>
      </c>
      <c r="Q6" s="34">
        <f t="shared" si="3"/>
        <v>95.02</v>
      </c>
      <c r="R6" s="34">
        <f t="shared" si="3"/>
        <v>2592</v>
      </c>
      <c r="S6" s="34">
        <f t="shared" si="3"/>
        <v>3501</v>
      </c>
      <c r="T6" s="34">
        <f t="shared" si="3"/>
        <v>282.13</v>
      </c>
      <c r="U6" s="34">
        <f t="shared" si="3"/>
        <v>12.41</v>
      </c>
      <c r="V6" s="34">
        <f t="shared" si="3"/>
        <v>2583</v>
      </c>
      <c r="W6" s="34">
        <f t="shared" si="3"/>
        <v>1</v>
      </c>
      <c r="X6" s="34">
        <f t="shared" si="3"/>
        <v>2583</v>
      </c>
      <c r="Y6" s="35">
        <f>IF(Y7="",NA(),Y7)</f>
        <v>54.95</v>
      </c>
      <c r="Z6" s="35">
        <f t="shared" ref="Z6:AH6" si="4">IF(Z7="",NA(),Z7)</f>
        <v>53.52</v>
      </c>
      <c r="AA6" s="35">
        <f t="shared" si="4"/>
        <v>49.86</v>
      </c>
      <c r="AB6" s="35">
        <f t="shared" si="4"/>
        <v>45.47</v>
      </c>
      <c r="AC6" s="35">
        <f t="shared" si="4"/>
        <v>43.8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3700.83</v>
      </c>
      <c r="BG6" s="35">
        <f t="shared" ref="BG6:BO6" si="7">IF(BG7="",NA(),BG7)</f>
        <v>2860.89</v>
      </c>
      <c r="BH6" s="35">
        <f t="shared" si="7"/>
        <v>3229.02</v>
      </c>
      <c r="BI6" s="35">
        <f t="shared" si="7"/>
        <v>2439.73</v>
      </c>
      <c r="BJ6" s="35">
        <f t="shared" si="7"/>
        <v>2674.22</v>
      </c>
      <c r="BK6" s="35">
        <f t="shared" si="7"/>
        <v>1716.82</v>
      </c>
      <c r="BL6" s="35">
        <f t="shared" si="7"/>
        <v>1554.05</v>
      </c>
      <c r="BM6" s="35">
        <f t="shared" si="7"/>
        <v>1671.86</v>
      </c>
      <c r="BN6" s="35">
        <f t="shared" si="7"/>
        <v>1673.47</v>
      </c>
      <c r="BO6" s="35">
        <f t="shared" si="7"/>
        <v>1592.72</v>
      </c>
      <c r="BP6" s="34" t="str">
        <f>IF(BP7="","",IF(BP7="-","【-】","【"&amp;SUBSTITUTE(TEXT(BP7,"#,##0.00"),"-","△")&amp;"】"))</f>
        <v>【1,348.09】</v>
      </c>
      <c r="BQ6" s="35">
        <f>IF(BQ7="",NA(),BQ7)</f>
        <v>30.42</v>
      </c>
      <c r="BR6" s="35">
        <f t="shared" ref="BR6:BZ6" si="8">IF(BR7="",NA(),BR7)</f>
        <v>41.36</v>
      </c>
      <c r="BS6" s="35">
        <f t="shared" si="8"/>
        <v>34.71</v>
      </c>
      <c r="BT6" s="35">
        <f t="shared" si="8"/>
        <v>33.159999999999997</v>
      </c>
      <c r="BU6" s="35">
        <f t="shared" si="8"/>
        <v>32.909999999999997</v>
      </c>
      <c r="BV6" s="35">
        <f t="shared" si="8"/>
        <v>51.73</v>
      </c>
      <c r="BW6" s="35">
        <f t="shared" si="8"/>
        <v>53.01</v>
      </c>
      <c r="BX6" s="35">
        <f t="shared" si="8"/>
        <v>50.54</v>
      </c>
      <c r="BY6" s="35">
        <f t="shared" si="8"/>
        <v>49.22</v>
      </c>
      <c r="BZ6" s="35">
        <f t="shared" si="8"/>
        <v>53.7</v>
      </c>
      <c r="CA6" s="34" t="str">
        <f>IF(CA7="","",IF(CA7="-","【-】","【"&amp;SUBSTITUTE(TEXT(CA7,"#,##0.00"),"-","△")&amp;"】"))</f>
        <v>【69.80】</v>
      </c>
      <c r="CB6" s="35">
        <f>IF(CB7="",NA(),CB7)</f>
        <v>388.62</v>
      </c>
      <c r="CC6" s="35">
        <f t="shared" ref="CC6:CK6" si="9">IF(CC7="",NA(),CC7)</f>
        <v>319.48</v>
      </c>
      <c r="CD6" s="35">
        <f t="shared" si="9"/>
        <v>384.31</v>
      </c>
      <c r="CE6" s="35">
        <f t="shared" si="9"/>
        <v>392</v>
      </c>
      <c r="CF6" s="35">
        <f t="shared" si="9"/>
        <v>415.72</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44.75</v>
      </c>
      <c r="CN6" s="35">
        <f t="shared" ref="CN6:CV6" si="10">IF(CN7="",NA(),CN7)</f>
        <v>43.56</v>
      </c>
      <c r="CO6" s="35">
        <f t="shared" si="10"/>
        <v>42.25</v>
      </c>
      <c r="CP6" s="35">
        <f t="shared" si="10"/>
        <v>41.88</v>
      </c>
      <c r="CQ6" s="35">
        <f t="shared" si="10"/>
        <v>42.19</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84.06</v>
      </c>
      <c r="CY6" s="35">
        <f t="shared" ref="CY6:DG6" si="11">IF(CY7="",NA(),CY7)</f>
        <v>84.61</v>
      </c>
      <c r="CZ6" s="35">
        <f t="shared" si="11"/>
        <v>84.21</v>
      </c>
      <c r="DA6" s="35">
        <f t="shared" si="11"/>
        <v>84.83</v>
      </c>
      <c r="DB6" s="35">
        <f t="shared" si="11"/>
        <v>85.91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53465</v>
      </c>
      <c r="D7" s="37">
        <v>47</v>
      </c>
      <c r="E7" s="37">
        <v>17</v>
      </c>
      <c r="F7" s="37">
        <v>4</v>
      </c>
      <c r="G7" s="37">
        <v>0</v>
      </c>
      <c r="H7" s="37" t="s">
        <v>110</v>
      </c>
      <c r="I7" s="37" t="s">
        <v>111</v>
      </c>
      <c r="J7" s="37" t="s">
        <v>112</v>
      </c>
      <c r="K7" s="37" t="s">
        <v>113</v>
      </c>
      <c r="L7" s="37" t="s">
        <v>114</v>
      </c>
      <c r="M7" s="37"/>
      <c r="N7" s="38" t="s">
        <v>115</v>
      </c>
      <c r="O7" s="38" t="s">
        <v>116</v>
      </c>
      <c r="P7" s="38">
        <v>74.91</v>
      </c>
      <c r="Q7" s="38">
        <v>95.02</v>
      </c>
      <c r="R7" s="38">
        <v>2592</v>
      </c>
      <c r="S7" s="38">
        <v>3501</v>
      </c>
      <c r="T7" s="38">
        <v>282.13</v>
      </c>
      <c r="U7" s="38">
        <v>12.41</v>
      </c>
      <c r="V7" s="38">
        <v>2583</v>
      </c>
      <c r="W7" s="38">
        <v>1</v>
      </c>
      <c r="X7" s="38">
        <v>2583</v>
      </c>
      <c r="Y7" s="38">
        <v>54.95</v>
      </c>
      <c r="Z7" s="38">
        <v>53.52</v>
      </c>
      <c r="AA7" s="38">
        <v>49.86</v>
      </c>
      <c r="AB7" s="38">
        <v>45.47</v>
      </c>
      <c r="AC7" s="38">
        <v>43.8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3700.83</v>
      </c>
      <c r="BG7" s="38">
        <v>2860.89</v>
      </c>
      <c r="BH7" s="38">
        <v>3229.02</v>
      </c>
      <c r="BI7" s="38">
        <v>2439.73</v>
      </c>
      <c r="BJ7" s="38">
        <v>2674.22</v>
      </c>
      <c r="BK7" s="38">
        <v>1716.82</v>
      </c>
      <c r="BL7" s="38">
        <v>1554.05</v>
      </c>
      <c r="BM7" s="38">
        <v>1671.86</v>
      </c>
      <c r="BN7" s="38">
        <v>1673.47</v>
      </c>
      <c r="BO7" s="38">
        <v>1592.72</v>
      </c>
      <c r="BP7" s="38">
        <v>1348.09</v>
      </c>
      <c r="BQ7" s="38">
        <v>30.42</v>
      </c>
      <c r="BR7" s="38">
        <v>41.36</v>
      </c>
      <c r="BS7" s="38">
        <v>34.71</v>
      </c>
      <c r="BT7" s="38">
        <v>33.159999999999997</v>
      </c>
      <c r="BU7" s="38">
        <v>32.909999999999997</v>
      </c>
      <c r="BV7" s="38">
        <v>51.73</v>
      </c>
      <c r="BW7" s="38">
        <v>53.01</v>
      </c>
      <c r="BX7" s="38">
        <v>50.54</v>
      </c>
      <c r="BY7" s="38">
        <v>49.22</v>
      </c>
      <c r="BZ7" s="38">
        <v>53.7</v>
      </c>
      <c r="CA7" s="38">
        <v>69.8</v>
      </c>
      <c r="CB7" s="38">
        <v>388.62</v>
      </c>
      <c r="CC7" s="38">
        <v>319.48</v>
      </c>
      <c r="CD7" s="38">
        <v>384.31</v>
      </c>
      <c r="CE7" s="38">
        <v>392</v>
      </c>
      <c r="CF7" s="38">
        <v>415.72</v>
      </c>
      <c r="CG7" s="38">
        <v>310.47000000000003</v>
      </c>
      <c r="CH7" s="38">
        <v>299.39</v>
      </c>
      <c r="CI7" s="38">
        <v>320.36</v>
      </c>
      <c r="CJ7" s="38">
        <v>332.02</v>
      </c>
      <c r="CK7" s="38">
        <v>300.35000000000002</v>
      </c>
      <c r="CL7" s="38">
        <v>232.54</v>
      </c>
      <c r="CM7" s="38">
        <v>44.75</v>
      </c>
      <c r="CN7" s="38">
        <v>43.56</v>
      </c>
      <c r="CO7" s="38">
        <v>42.25</v>
      </c>
      <c r="CP7" s="38">
        <v>41.88</v>
      </c>
      <c r="CQ7" s="38">
        <v>42.19</v>
      </c>
      <c r="CR7" s="38">
        <v>36.67</v>
      </c>
      <c r="CS7" s="38">
        <v>36.200000000000003</v>
      </c>
      <c r="CT7" s="38">
        <v>34.74</v>
      </c>
      <c r="CU7" s="38">
        <v>36.65</v>
      </c>
      <c r="CV7" s="38">
        <v>37.72</v>
      </c>
      <c r="CW7" s="38">
        <v>42.17</v>
      </c>
      <c r="CX7" s="38">
        <v>84.06</v>
      </c>
      <c r="CY7" s="38">
        <v>84.61</v>
      </c>
      <c r="CZ7" s="38">
        <v>84.21</v>
      </c>
      <c r="DA7" s="38">
        <v>84.83</v>
      </c>
      <c r="DB7" s="38">
        <v>85.91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fujisato</cp:lastModifiedBy>
  <cp:lastPrinted>2018-02-09T04:48:56Z</cp:lastPrinted>
  <dcterms:created xsi:type="dcterms:W3CDTF">2017-12-25T02:16:48Z</dcterms:created>
  <dcterms:modified xsi:type="dcterms:W3CDTF">2018-02-23T00:34:02Z</dcterms:modified>
</cp:coreProperties>
</file>