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上下水道　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8" i="4"/>
  <c r="P8" i="4"/>
  <c r="D10" i="5" l="1"/>
  <c r="E10" i="5"/>
  <c r="C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<sst xmlns="http://schemas.openxmlformats.org/spreadsheetml/2006/main" count="251" uniqueCount="126">
  <si>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</si>
  <si>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</si>
  <si>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</si>
  <si>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</si>
  <si>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</si>
  <si>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</si>
  <si>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</si>
  <si>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</si>
  <si>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</si>
  <si>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</si>
  <si>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</si>
  <si>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</si>
  <si>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</si>
  <si>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</si>
  <si>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</si>
  <si>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</si>
  <si>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</si>
  <si>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</si>
  <si>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</si>
  <si>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</si>
  <si>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</si>
  <si>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</si>
  <si>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</si>
  <si>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</si>
  <si>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</si>
  <si>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</si>
  <si>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</si>
  <si>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</si>
  <si>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</si>
  <si>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</si>
  <si>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</si>
  <si>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</si>
  <si>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</si>
  <si>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</si>
  <si>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</si>
  <si>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</si>
  <si>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</si>
  <si>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</si>
  <si>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</si>
  <si>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</si>
  <si>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</si>
  <si>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</si>
  <si>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</si>
  <si>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</si>
  <si>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</si>
  <si>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</si>
  <si>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</si>
  <si>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</si>
  <si>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</si>
  <si>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</si>
  <si>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</si>
  <si>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</si>
  <si>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</si>
  <si>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</si>
  <si>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</si>
  <si>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</si>
  <si>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</si>
  <si>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</si>
  <si>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</si>
  <si>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</si>
  <si>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</si>
  <si>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</si>
  <si>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</si>
  <si>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</si>
  <si>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</si>
  <si>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</si>
  <si>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</si>
  <si>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</si>
  <si>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</si>
  <si>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</si>
  <si>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</si>
  <si>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</si>
  <si>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</si>
  <si>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</si>
  <si>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</si>
  <si>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</si>
  <si>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</si>
  <si>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</si>
  <si>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</si>
  <si>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</si>
  <si>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</si>
  <si>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</si>
  <si>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</si>
  <si>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</si>
  <si>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</si>
  <si>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</si>
  <si>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</si>
  <si>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</si>
  <si>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</si>
  <si>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</si>
  <si>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</si>
  <si>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</si>
  <si>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</si>
  <si>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</si>
  <si>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</si>
  <si>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</si>
  <si>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</si>
  <si>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</si>
  <si>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</si>
  <si>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</si>
  <si>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</si>
  <si>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</si>
  <si>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</si>
  <si>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</si>
  <si>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</si>
  <si>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</si>
  <si>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</si>
  <si>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</si>
  <si>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</si>
  <si>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</si>
  <si>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秋田県　藤里町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</si>
  <si>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</si>
  <si>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</si>
  <si>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</si>
  <si>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</si>
  <si>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</si>
  <si>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</si>
  <si>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</si>
  <si>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</si>
  <si>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</si>
  <si>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</si>
  <si>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</si>
  <si>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特定地域生活排水処理事業は、平成15年度に着手し、平成22年度で完了している比較的新しい施設となっており、浄化槽については老朽化に至っていないが、耐用年数を考慮し更新費用などについて計画検討する必要がある。
</t>
    <rPh sb="1" eb="3">
      <t>トクテイ</t>
    </rPh>
    <rPh sb="3" eb="5">
      <t>チイキ</t>
    </rPh>
    <rPh sb="5" eb="7">
      <t>セイカツ</t>
    </rPh>
    <rPh sb="7" eb="9">
      <t>ハイスイ</t>
    </rPh>
    <rPh sb="9" eb="11">
      <t>ショリ</t>
    </rPh>
    <rPh sb="11" eb="13">
      <t>ジギョウ</t>
    </rPh>
    <rPh sb="15" eb="17">
      <t>ヘイセイ</t>
    </rPh>
    <rPh sb="19" eb="20">
      <t>ネン</t>
    </rPh>
    <rPh sb="20" eb="21">
      <t>ド</t>
    </rPh>
    <rPh sb="22" eb="24">
      <t>チャクシュ</t>
    </rPh>
    <rPh sb="26" eb="28">
      <t>ヘイセイ</t>
    </rPh>
    <rPh sb="30" eb="31">
      <t>ネン</t>
    </rPh>
    <rPh sb="31" eb="32">
      <t>ド</t>
    </rPh>
    <rPh sb="33" eb="35">
      <t>カンリョウ</t>
    </rPh>
    <rPh sb="39" eb="42">
      <t>ヒカクテキ</t>
    </rPh>
    <rPh sb="42" eb="43">
      <t>アタラ</t>
    </rPh>
    <rPh sb="45" eb="47">
      <t>シセツ</t>
    </rPh>
    <rPh sb="54" eb="57">
      <t>ジョウカソウ</t>
    </rPh>
    <rPh sb="62" eb="65">
      <t>ロウキュウカ</t>
    </rPh>
    <rPh sb="66" eb="67">
      <t>イタ</t>
    </rPh>
    <rPh sb="74" eb="76">
      <t>タイヨウ</t>
    </rPh>
    <rPh sb="76" eb="78">
      <t>ネンスウ</t>
    </rPh>
    <rPh sb="79" eb="81">
      <t>コウリョ</t>
    </rPh>
    <rPh sb="82" eb="84">
      <t>コウシン</t>
    </rPh>
    <rPh sb="84" eb="86">
      <t>ヒヨウ</t>
    </rPh>
    <rPh sb="92" eb="94">
      <t>ケイカク</t>
    </rPh>
    <rPh sb="94" eb="96">
      <t>ケントウ</t>
    </rPh>
    <rPh sb="98" eb="100">
      <t>ヒツヨウ</t>
    </rPh>
    <phoneticPr fontId="4"/>
  </si>
  <si>
    <t xml:space="preserve">　維持修繕費を縮減することは、戸別の合併浄化槽であるため難しいが、今後の修繕等を考慮した事業経営について検討する必要がある。
</t>
    <rPh sb="1" eb="3">
      <t>イジ</t>
    </rPh>
    <rPh sb="3" eb="5">
      <t>シュウゼン</t>
    </rPh>
    <rPh sb="5" eb="6">
      <t>ヒ</t>
    </rPh>
    <rPh sb="7" eb="9">
      <t>シュクゲン</t>
    </rPh>
    <rPh sb="15" eb="17">
      <t>コベツ</t>
    </rPh>
    <rPh sb="18" eb="20">
      <t>ガッペイ</t>
    </rPh>
    <rPh sb="20" eb="23">
      <t>ジョウカソウ</t>
    </rPh>
    <rPh sb="28" eb="29">
      <t>ムズカ</t>
    </rPh>
    <rPh sb="33" eb="35">
      <t>コンゴ</t>
    </rPh>
    <rPh sb="36" eb="38">
      <t>シュウゼン</t>
    </rPh>
    <rPh sb="38" eb="39">
      <t>トウ</t>
    </rPh>
    <rPh sb="40" eb="42">
      <t>コウリョ</t>
    </rPh>
    <rPh sb="44" eb="46">
      <t>ジギョウ</t>
    </rPh>
    <rPh sb="46" eb="48">
      <t>ケイエイ</t>
    </rPh>
    <rPh sb="52" eb="54">
      <t>ケントウ</t>
    </rPh>
    <rPh sb="56" eb="58">
      <t>ヒツヨウ</t>
    </rPh>
    <phoneticPr fontId="4"/>
  </si>
  <si>
    <t>非設置</t>
    <rPh sb="0" eb="1">
      <t>ヒ</t>
    </rPh>
    <rPh sb="1" eb="3">
      <t>セッチ</t>
    </rPh>
    <phoneticPr fontId="4"/>
  </si>
  <si>
    <t xml:space="preserve">①収益的収支比率は、比較的高い水準となっているものの、人口減少による使用料収入の減少が予想されることから使用料の検討が必要となっている。
④今後、新たな起債借入の予定は無く、企業債残高は減っていくため、企業債残高対事業規模比率についても減っていく見通しである。
⑤経費回収率は、過去5年における指数の平均が50％と汚水処理に係る費用を使用料以外の収入により賄っている状況が続いている。
⑥汚水処理原価は、浄化槽使用料の算定が使用人数による定額制となっており、人口減少による年間有収水量が減少していることから平均値を上回っている。
⑦施設利用率は、人口減少率が著しく、今後も人口減少が予想されることから、横ばい若しくはダウンすることが懸念される。
⑧水洗化率は、供用開始時から町独自の各種助成制度により、類似団体より高い率となっており、今後も維持できる。
</t>
    <rPh sb="1" eb="4">
      <t>シュウエキテキ</t>
    </rPh>
    <rPh sb="4" eb="6">
      <t>シュウシ</t>
    </rPh>
    <rPh sb="6" eb="8">
      <t>ヒリツ</t>
    </rPh>
    <rPh sb="10" eb="13">
      <t>ヒカクテキ</t>
    </rPh>
    <rPh sb="13" eb="14">
      <t>タカ</t>
    </rPh>
    <rPh sb="15" eb="17">
      <t>スイジュン</t>
    </rPh>
    <rPh sb="27" eb="29">
      <t>ジンコウ</t>
    </rPh>
    <rPh sb="29" eb="31">
      <t>ゲンショウ</t>
    </rPh>
    <rPh sb="34" eb="37">
      <t>シヨウリョウ</t>
    </rPh>
    <rPh sb="37" eb="39">
      <t>シュウニュウ</t>
    </rPh>
    <rPh sb="40" eb="42">
      <t>ゲンショウ</t>
    </rPh>
    <rPh sb="43" eb="45">
      <t>ヨソウ</t>
    </rPh>
    <rPh sb="52" eb="54">
      <t>シヨウ</t>
    </rPh>
    <rPh sb="54" eb="55">
      <t>リョウ</t>
    </rPh>
    <rPh sb="56" eb="58">
      <t>ケントウ</t>
    </rPh>
    <rPh sb="59" eb="61">
      <t>ヒツヨウ</t>
    </rPh>
    <rPh sb="70" eb="72">
      <t>コンゴ</t>
    </rPh>
    <rPh sb="73" eb="74">
      <t>アラ</t>
    </rPh>
    <rPh sb="76" eb="78">
      <t>キサイ</t>
    </rPh>
    <rPh sb="78" eb="80">
      <t>カリイレ</t>
    </rPh>
    <rPh sb="81" eb="83">
      <t>ヨテイ</t>
    </rPh>
    <rPh sb="84" eb="85">
      <t>ナ</t>
    </rPh>
    <rPh sb="87" eb="89">
      <t>キギョウ</t>
    </rPh>
    <rPh sb="89" eb="90">
      <t>サイ</t>
    </rPh>
    <rPh sb="90" eb="92">
      <t>ザンダカ</t>
    </rPh>
    <rPh sb="93" eb="94">
      <t>ヘ</t>
    </rPh>
    <rPh sb="101" eb="103">
      <t>キギョウ</t>
    </rPh>
    <rPh sb="103" eb="104">
      <t>サイ</t>
    </rPh>
    <rPh sb="104" eb="106">
      <t>ザンダカ</t>
    </rPh>
    <rPh sb="106" eb="107">
      <t>タイ</t>
    </rPh>
    <rPh sb="107" eb="109">
      <t>ジギョウ</t>
    </rPh>
    <rPh sb="109" eb="111">
      <t>キボ</t>
    </rPh>
    <rPh sb="111" eb="113">
      <t>ヒリツ</t>
    </rPh>
    <rPh sb="118" eb="119">
      <t>ヘ</t>
    </rPh>
    <rPh sb="123" eb="125">
      <t>ミトオ</t>
    </rPh>
    <rPh sb="132" eb="134">
      <t>ケイヒ</t>
    </rPh>
    <rPh sb="134" eb="136">
      <t>カイシュウ</t>
    </rPh>
    <rPh sb="136" eb="137">
      <t>リツ</t>
    </rPh>
    <rPh sb="139" eb="141">
      <t>カコ</t>
    </rPh>
    <rPh sb="142" eb="143">
      <t>ネン</t>
    </rPh>
    <rPh sb="147" eb="149">
      <t>シスウ</t>
    </rPh>
    <rPh sb="150" eb="152">
      <t>ヘイキン</t>
    </rPh>
    <rPh sb="157" eb="159">
      <t>オスイ</t>
    </rPh>
    <rPh sb="159" eb="161">
      <t>ショリ</t>
    </rPh>
    <rPh sb="162" eb="163">
      <t>カカ</t>
    </rPh>
    <rPh sb="164" eb="166">
      <t>ヒヨウ</t>
    </rPh>
    <rPh sb="167" eb="169">
      <t>シヨウ</t>
    </rPh>
    <rPh sb="169" eb="170">
      <t>リョウ</t>
    </rPh>
    <rPh sb="170" eb="172">
      <t>イガイ</t>
    </rPh>
    <rPh sb="173" eb="175">
      <t>シュウニュウ</t>
    </rPh>
    <rPh sb="178" eb="179">
      <t>マカナ</t>
    </rPh>
    <rPh sb="183" eb="185">
      <t>ジョウキョウ</t>
    </rPh>
    <rPh sb="186" eb="187">
      <t>ツヅ</t>
    </rPh>
    <rPh sb="194" eb="196">
      <t>オスイ</t>
    </rPh>
    <rPh sb="196" eb="198">
      <t>ショリ</t>
    </rPh>
    <rPh sb="198" eb="200">
      <t>ゲンカ</t>
    </rPh>
    <rPh sb="202" eb="204">
      <t>ジョウカ</t>
    </rPh>
    <rPh sb="204" eb="205">
      <t>ソウ</t>
    </rPh>
    <rPh sb="205" eb="208">
      <t>シヨウリョウ</t>
    </rPh>
    <rPh sb="209" eb="211">
      <t>サンテイ</t>
    </rPh>
    <rPh sb="212" eb="214">
      <t>シヨウ</t>
    </rPh>
    <rPh sb="214" eb="216">
      <t>ニンズウ</t>
    </rPh>
    <rPh sb="219" eb="222">
      <t>テイガクセイ</t>
    </rPh>
    <rPh sb="229" eb="231">
      <t>ジンコウ</t>
    </rPh>
    <rPh sb="231" eb="233">
      <t>ゲンショウ</t>
    </rPh>
    <rPh sb="236" eb="238">
      <t>ネンカン</t>
    </rPh>
    <rPh sb="238" eb="239">
      <t>ユウ</t>
    </rPh>
    <rPh sb="239" eb="240">
      <t>シュウ</t>
    </rPh>
    <rPh sb="240" eb="242">
      <t>スイリョウ</t>
    </rPh>
    <rPh sb="243" eb="245">
      <t>ゲンショウ</t>
    </rPh>
    <rPh sb="253" eb="256">
      <t>ヘイキンチ</t>
    </rPh>
    <rPh sb="257" eb="259">
      <t>ウワマワ</t>
    </rPh>
    <rPh sb="266" eb="268">
      <t>シセツ</t>
    </rPh>
    <rPh sb="268" eb="271">
      <t>リヨウリツ</t>
    </rPh>
    <rPh sb="273" eb="275">
      <t>ジンコウ</t>
    </rPh>
    <rPh sb="275" eb="277">
      <t>ゲンショウ</t>
    </rPh>
    <rPh sb="277" eb="278">
      <t>リツ</t>
    </rPh>
    <rPh sb="279" eb="280">
      <t>イチジル</t>
    </rPh>
    <rPh sb="283" eb="285">
      <t>コンゴ</t>
    </rPh>
    <rPh sb="286" eb="288">
      <t>ジンコウ</t>
    </rPh>
    <rPh sb="288" eb="290">
      <t>ゲンショウ</t>
    </rPh>
    <rPh sb="291" eb="293">
      <t>ヨソウ</t>
    </rPh>
    <rPh sb="301" eb="302">
      <t>ヨコ</t>
    </rPh>
    <rPh sb="304" eb="305">
      <t>モ</t>
    </rPh>
    <rPh sb="316" eb="318">
      <t>ケネン</t>
    </rPh>
    <rPh sb="324" eb="327">
      <t>スイセンカ</t>
    </rPh>
    <rPh sb="327" eb="328">
      <t>リツ</t>
    </rPh>
    <rPh sb="330" eb="332">
      <t>キョウヨウ</t>
    </rPh>
    <rPh sb="332" eb="334">
      <t>カイシ</t>
    </rPh>
    <rPh sb="334" eb="335">
      <t>ジ</t>
    </rPh>
    <rPh sb="337" eb="338">
      <t>マチ</t>
    </rPh>
    <rPh sb="338" eb="340">
      <t>ドクジ</t>
    </rPh>
    <rPh sb="341" eb="343">
      <t>カクシュ</t>
    </rPh>
    <rPh sb="343" eb="345">
      <t>ジョセイ</t>
    </rPh>
    <rPh sb="345" eb="347">
      <t>セイド</t>
    </rPh>
    <rPh sb="351" eb="353">
      <t>ルイジ</t>
    </rPh>
    <rPh sb="353" eb="355">
      <t>ダンタイ</t>
    </rPh>
    <rPh sb="357" eb="358">
      <t>タカ</t>
    </rPh>
    <rPh sb="359" eb="360">
      <t>リツ</t>
    </rPh>
    <rPh sb="367" eb="369">
      <t>コンゴ</t>
    </rPh>
    <rPh sb="370" eb="372">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</si>
</sst>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395080"/>
        <c:axId val="25253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71395080"/>
        <c:axId val="252533104"/>
      </c:lineChart>
      <c:dateAx>
        <c:axId val="171395080"/>
        <c:scaling>
          <c:orientation val="minMax"/>
        </c:scaling>
        <c:delete val="1"/>
        <c:axPos val="b"/>
        <c:numFmt formatCode="ge" sourceLinked="1"/>
        <c:majorTickMark val="none"/>
        <c:minorTickMark val="none"/>
        <c:tickLblPos val="none"/>
        <c:crossAx val="252533104"/>
        <c:crosses val="autoZero"/>
        <c:auto val="1"/>
        <c:lblOffset val="100"/>
        <c:baseTimeUnit val="years"/>
      </c:dateAx>
      <c:valAx>
        <c:axId val="25253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9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c:v>
                </c:pt>
                <c:pt idx="1">
                  <c:v>50</c:v>
                </c:pt>
                <c:pt idx="2">
                  <c:v>50</c:v>
                </c:pt>
                <c:pt idx="3">
                  <c:v>50</c:v>
                </c:pt>
                <c:pt idx="4">
                  <c:v>50</c:v>
                </c:pt>
              </c:numCache>
            </c:numRef>
          </c:val>
        </c:ser>
        <c:dLbls>
          <c:showLegendKey val="0"/>
          <c:showVal val="0"/>
          <c:showCatName val="0"/>
          <c:showSerName val="0"/>
          <c:showPercent val="0"/>
          <c:showBubbleSize val="0"/>
        </c:dLbls>
        <c:gapWidth val="150"/>
        <c:axId val="252797400"/>
        <c:axId val="25279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52797400"/>
        <c:axId val="252795440"/>
      </c:lineChart>
      <c:dateAx>
        <c:axId val="252797400"/>
        <c:scaling>
          <c:orientation val="minMax"/>
        </c:scaling>
        <c:delete val="1"/>
        <c:axPos val="b"/>
        <c:numFmt formatCode="ge" sourceLinked="1"/>
        <c:majorTickMark val="none"/>
        <c:minorTickMark val="none"/>
        <c:tickLblPos val="none"/>
        <c:crossAx val="252795440"/>
        <c:crosses val="autoZero"/>
        <c:auto val="1"/>
        <c:lblOffset val="100"/>
        <c:baseTimeUnit val="years"/>
      </c:dateAx>
      <c:valAx>
        <c:axId val="25279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9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53104976"/>
        <c:axId val="25310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53104976"/>
        <c:axId val="253105368"/>
      </c:lineChart>
      <c:dateAx>
        <c:axId val="253104976"/>
        <c:scaling>
          <c:orientation val="minMax"/>
        </c:scaling>
        <c:delete val="1"/>
        <c:axPos val="b"/>
        <c:numFmt formatCode="ge" sourceLinked="1"/>
        <c:majorTickMark val="none"/>
        <c:minorTickMark val="none"/>
        <c:tickLblPos val="none"/>
        <c:crossAx val="253105368"/>
        <c:crosses val="autoZero"/>
        <c:auto val="1"/>
        <c:lblOffset val="100"/>
        <c:baseTimeUnit val="years"/>
      </c:dateAx>
      <c:valAx>
        <c:axId val="25310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10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86.7</c:v>
                </c:pt>
                <c:pt idx="1">
                  <c:v>91.36</c:v>
                </c:pt>
                <c:pt idx="2">
                  <c:v>87.43</c:v>
                </c:pt>
                <c:pt idx="3">
                  <c:v>82.89</c:v>
                </c:pt>
                <c:pt idx="4">
                  <c:v>83.79</c:v>
                </c:pt>
              </c:numCache>
            </c:numRef>
          </c:val>
        </c:ser>
        <c:dLbls>
          <c:showLegendKey val="0"/>
          <c:showVal val="0"/>
          <c:showCatName val="0"/>
          <c:showSerName val="0"/>
          <c:showPercent val="0"/>
          <c:showBubbleSize val="0"/>
        </c:dLbls>
        <c:gapWidth val="150"/>
        <c:axId val="252542448"/>
        <c:axId val="25267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542448"/>
        <c:axId val="252673936"/>
      </c:lineChart>
      <c:dateAx>
        <c:axId val="252542448"/>
        <c:scaling>
          <c:orientation val="minMax"/>
        </c:scaling>
        <c:delete val="1"/>
        <c:axPos val="b"/>
        <c:numFmt formatCode="ge" sourceLinked="1"/>
        <c:majorTickMark val="none"/>
        <c:minorTickMark val="none"/>
        <c:tickLblPos val="none"/>
        <c:crossAx val="252673936"/>
        <c:crosses val="autoZero"/>
        <c:auto val="1"/>
        <c:lblOffset val="100"/>
        <c:baseTimeUnit val="years"/>
      </c:dateAx>
      <c:valAx>
        <c:axId val="25267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4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635160"/>
        <c:axId val="25263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635160"/>
        <c:axId val="252635544"/>
      </c:lineChart>
      <c:dateAx>
        <c:axId val="252635160"/>
        <c:scaling>
          <c:orientation val="minMax"/>
        </c:scaling>
        <c:delete val="1"/>
        <c:axPos val="b"/>
        <c:numFmt formatCode="ge" sourceLinked="1"/>
        <c:majorTickMark val="none"/>
        <c:minorTickMark val="none"/>
        <c:tickLblPos val="none"/>
        <c:crossAx val="252635544"/>
        <c:crosses val="autoZero"/>
        <c:auto val="1"/>
        <c:lblOffset val="100"/>
        <c:baseTimeUnit val="years"/>
      </c:dateAx>
      <c:valAx>
        <c:axId val="252635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3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710256"/>
        <c:axId val="2527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710256"/>
        <c:axId val="252719072"/>
      </c:lineChart>
      <c:dateAx>
        <c:axId val="252710256"/>
        <c:scaling>
          <c:orientation val="minMax"/>
        </c:scaling>
        <c:delete val="1"/>
        <c:axPos val="b"/>
        <c:numFmt formatCode="ge" sourceLinked="1"/>
        <c:majorTickMark val="none"/>
        <c:minorTickMark val="none"/>
        <c:tickLblPos val="none"/>
        <c:crossAx val="252719072"/>
        <c:crosses val="autoZero"/>
        <c:auto val="1"/>
        <c:lblOffset val="100"/>
        <c:baseTimeUnit val="years"/>
      </c:dateAx>
      <c:valAx>
        <c:axId val="2527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1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795832"/>
        <c:axId val="2527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795832"/>
        <c:axId val="252796224"/>
      </c:lineChart>
      <c:dateAx>
        <c:axId val="252795832"/>
        <c:scaling>
          <c:orientation val="minMax"/>
        </c:scaling>
        <c:delete val="1"/>
        <c:axPos val="b"/>
        <c:numFmt formatCode="ge" sourceLinked="1"/>
        <c:majorTickMark val="none"/>
        <c:minorTickMark val="none"/>
        <c:tickLblPos val="none"/>
        <c:crossAx val="252796224"/>
        <c:crosses val="autoZero"/>
        <c:auto val="1"/>
        <c:lblOffset val="100"/>
        <c:baseTimeUnit val="years"/>
      </c:dateAx>
      <c:valAx>
        <c:axId val="2527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9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797792"/>
        <c:axId val="25279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797792"/>
        <c:axId val="252798184"/>
      </c:lineChart>
      <c:dateAx>
        <c:axId val="252797792"/>
        <c:scaling>
          <c:orientation val="minMax"/>
        </c:scaling>
        <c:delete val="1"/>
        <c:axPos val="b"/>
        <c:numFmt formatCode="ge" sourceLinked="1"/>
        <c:majorTickMark val="none"/>
        <c:minorTickMark val="none"/>
        <c:tickLblPos val="none"/>
        <c:crossAx val="252798184"/>
        <c:crosses val="autoZero"/>
        <c:auto val="1"/>
        <c:lblOffset val="100"/>
        <c:baseTimeUnit val="years"/>
      </c:dateAx>
      <c:valAx>
        <c:axId val="25279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511.7</c:v>
                </c:pt>
                <c:pt idx="1">
                  <c:v>490.17</c:v>
                </c:pt>
                <c:pt idx="2">
                  <c:v>472.29</c:v>
                </c:pt>
                <c:pt idx="3">
                  <c:v>457.13</c:v>
                </c:pt>
                <c:pt idx="4">
                  <c:v>443.79</c:v>
                </c:pt>
              </c:numCache>
            </c:numRef>
          </c:val>
        </c:ser>
        <c:dLbls>
          <c:showLegendKey val="0"/>
          <c:showVal val="0"/>
          <c:showCatName val="0"/>
          <c:showSerName val="0"/>
          <c:showPercent val="0"/>
          <c:showBubbleSize val="0"/>
        </c:dLbls>
        <c:gapWidth val="150"/>
        <c:axId val="252915560"/>
        <c:axId val="25291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52915560"/>
        <c:axId val="252915952"/>
      </c:lineChart>
      <c:dateAx>
        <c:axId val="252915560"/>
        <c:scaling>
          <c:orientation val="minMax"/>
        </c:scaling>
        <c:delete val="1"/>
        <c:axPos val="b"/>
        <c:numFmt formatCode="ge" sourceLinked="1"/>
        <c:majorTickMark val="none"/>
        <c:minorTickMark val="none"/>
        <c:tickLblPos val="none"/>
        <c:crossAx val="252915952"/>
        <c:crosses val="autoZero"/>
        <c:auto val="1"/>
        <c:lblOffset val="100"/>
        <c:baseTimeUnit val="years"/>
      </c:dateAx>
      <c:valAx>
        <c:axId val="25291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91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54.72</c:v>
                </c:pt>
                <c:pt idx="1">
                  <c:v>53.01</c:v>
                </c:pt>
                <c:pt idx="2">
                  <c:v>49.85</c:v>
                </c:pt>
                <c:pt idx="3">
                  <c:v>46.45</c:v>
                </c:pt>
                <c:pt idx="4">
                  <c:v>47.29</c:v>
                </c:pt>
              </c:numCache>
            </c:numRef>
          </c:val>
        </c:ser>
        <c:dLbls>
          <c:showLegendKey val="0"/>
          <c:showVal val="0"/>
          <c:showCatName val="0"/>
          <c:showSerName val="0"/>
          <c:showPercent val="0"/>
          <c:showBubbleSize val="0"/>
        </c:dLbls>
        <c:gapWidth val="150"/>
        <c:axId val="252917128"/>
        <c:axId val="25291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52917128"/>
        <c:axId val="252917520"/>
      </c:lineChart>
      <c:dateAx>
        <c:axId val="252917128"/>
        <c:scaling>
          <c:orientation val="minMax"/>
        </c:scaling>
        <c:delete val="1"/>
        <c:axPos val="b"/>
        <c:numFmt formatCode="ge" sourceLinked="1"/>
        <c:majorTickMark val="none"/>
        <c:minorTickMark val="none"/>
        <c:tickLblPos val="none"/>
        <c:crossAx val="252917520"/>
        <c:crosses val="autoZero"/>
        <c:auto val="1"/>
        <c:lblOffset val="100"/>
        <c:baseTimeUnit val="years"/>
      </c:dateAx>
      <c:valAx>
        <c:axId val="25291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91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274.33</c:v>
                </c:pt>
                <c:pt idx="1">
                  <c:v>287.86</c:v>
                </c:pt>
                <c:pt idx="2">
                  <c:v>308.10000000000002</c:v>
                </c:pt>
                <c:pt idx="3">
                  <c:v>329.65</c:v>
                </c:pt>
                <c:pt idx="4">
                  <c:v>320.39</c:v>
                </c:pt>
              </c:numCache>
            </c:numRef>
          </c:val>
        </c:ser>
        <c:dLbls>
          <c:showLegendKey val="0"/>
          <c:showVal val="0"/>
          <c:showCatName val="0"/>
          <c:showSerName val="0"/>
          <c:showPercent val="0"/>
          <c:showBubbleSize val="0"/>
        </c:dLbls>
        <c:gapWidth val="150"/>
        <c:axId val="252918696"/>
        <c:axId val="25291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52918696"/>
        <c:axId val="252919088"/>
      </c:lineChart>
      <c:dateAx>
        <c:axId val="252918696"/>
        <c:scaling>
          <c:orientation val="minMax"/>
        </c:scaling>
        <c:delete val="1"/>
        <c:axPos val="b"/>
        <c:numFmt formatCode="ge" sourceLinked="1"/>
        <c:majorTickMark val="none"/>
        <c:minorTickMark val="none"/>
        <c:tickLblPos val="none"/>
        <c:crossAx val="252919088"/>
        <c:crosses val="autoZero"/>
        <c:auto val="1"/>
        <c:lblOffset val="100"/>
        <c:baseTimeUnit val="years"/>
      </c:dateAx>
      <c:valAx>
        <c:axId val="25291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91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秋田県　藤里町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124</v>
      </c>
      <c r="AE8" s="49"/>
      <c r="AF8" s="49"/>
      <c r="AG8" s="49"/>
      <c r="AH8" s="49"/>
      <c r="AI8" s="49"/>
      <c r="AJ8" s="49"/>
      <c r="AK8" s="4"/>
      <c r="AL8" s="50">
        <f>データ!S6</f>
        <v>3501</v>
      </c>
      <c r="AM8" s="50"/>
      <c r="AN8" s="50"/>
      <c r="AO8" s="50"/>
      <c r="AP8" s="50"/>
      <c r="AQ8" s="50"/>
      <c r="AR8" s="50"/>
      <c r="AS8" s="50"/>
      <c r="AT8" s="45">
        <f>データ!T6</f>
        <v>282.13</v>
      </c>
      <c r="AU8" s="45"/>
      <c r="AV8" s="45"/>
      <c r="AW8" s="45"/>
      <c r="AX8" s="45"/>
      <c r="AY8" s="45"/>
      <c r="AZ8" s="45"/>
      <c r="BA8" s="45"/>
      <c r="BB8" s="45">
        <f>データ!U6</f>
        <v>12.41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12.47</v>
      </c>
      <c r="Q10" s="45"/>
      <c r="R10" s="45"/>
      <c r="S10" s="45"/>
      <c r="T10" s="45"/>
      <c r="U10" s="45"/>
      <c r="V10" s="45"/>
      <c r="W10" s="45">
        <f>データ!Q6</f>
        <v>100</v>
      </c>
      <c r="X10" s="45"/>
      <c r="Y10" s="45"/>
      <c r="Z10" s="45"/>
      <c r="AA10" s="45"/>
      <c r="AB10" s="45"/>
      <c r="AC10" s="45"/>
      <c r="AD10" s="50">
        <f>データ!R6</f>
        <v>2613</v>
      </c>
      <c r="AE10" s="50"/>
      <c r="AF10" s="50"/>
      <c r="AG10" s="50"/>
      <c r="AH10" s="50"/>
      <c r="AI10" s="50"/>
      <c r="AJ10" s="50"/>
      <c r="AK10" s="2"/>
      <c r="AL10" s="50">
        <f>データ!V6</f>
        <v>430</v>
      </c>
      <c r="AM10" s="50"/>
      <c r="AN10" s="50"/>
      <c r="AO10" s="50"/>
      <c r="AP10" s="50"/>
      <c r="AQ10" s="50"/>
      <c r="AR10" s="50"/>
      <c r="AS10" s="50"/>
      <c r="AT10" s="45">
        <f>データ!W6</f>
        <v>0.77</v>
      </c>
      <c r="AU10" s="45"/>
      <c r="AV10" s="45"/>
      <c r="AW10" s="45"/>
      <c r="AX10" s="45"/>
      <c r="AY10" s="45"/>
      <c r="AZ10" s="45"/>
      <c r="BA10" s="45"/>
      <c r="BB10" s="45">
        <f>データ!X6</f>
        <v>558.44000000000005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53465</v>
      </c>
      <c r="D6" s="33">
        <f t="shared" si="3"/>
        <v>47</v>
      </c>
      <c r="E6" s="33">
        <f t="shared" si="3"/>
        <v>18</v>
      </c>
      <c r="F6" s="33">
        <f t="shared" si="3"/>
        <v>0</v>
      </c>
      <c r="G6" s="33">
        <f t="shared" si="3"/>
        <v>0</v>
      </c>
      <c r="H6" s="33" t="str">
        <f t="shared" si="3"/>
        <v>秋田県　藤里町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12.47</v>
      </c>
      <c r="Q6" s="34">
        <f t="shared" si="3"/>
        <v>100</v>
      </c>
      <c r="R6" s="34">
        <f t="shared" si="3"/>
        <v>2613</v>
      </c>
      <c r="S6" s="34">
        <f t="shared" si="3"/>
        <v>3501</v>
      </c>
      <c r="T6" s="34">
        <f t="shared" si="3"/>
        <v>282.13</v>
      </c>
      <c r="U6" s="34">
        <f t="shared" si="3"/>
        <v>12.41</v>
      </c>
      <c r="V6" s="34">
        <f t="shared" si="3"/>
        <v>430</v>
      </c>
      <c r="W6" s="34">
        <f t="shared" si="3"/>
        <v>0.77</v>
      </c>
      <c r="X6" s="34">
        <f t="shared" si="3"/>
        <v>558.44000000000005</v>
      </c>
      <c r="Y6" s="35">
        <f>IF(Y7="",NA(),Y7)</f>
        <v>86.7</v>
      </c>
      <c r="Z6" s="35">
        <f t="shared" ref="Z6:AH6" si="4">IF(Z7="",NA(),Z7)</f>
        <v>91.36</v>
      </c>
      <c r="AA6" s="35">
        <f t="shared" si="4"/>
        <v>87.43</v>
      </c>
      <c r="AB6" s="35">
        <f t="shared" si="4"/>
        <v>82.89</v>
      </c>
      <c r="AC6" s="35">
        <f t="shared" si="4"/>
        <v>83.79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511.7</v>
      </c>
      <c r="BG6" s="35">
        <f t="shared" ref="BG6:BO6" si="7">IF(BG7="",NA(),BG7)</f>
        <v>490.17</v>
      </c>
      <c r="BH6" s="35">
        <f t="shared" si="7"/>
        <v>472.29</v>
      </c>
      <c r="BI6" s="35">
        <f t="shared" si="7"/>
        <v>457.13</v>
      </c>
      <c r="BJ6" s="35">
        <f t="shared" si="7"/>
        <v>443.79</v>
      </c>
      <c r="BK6" s="35">
        <f t="shared" si="7"/>
        <v>430.64</v>
      </c>
      <c r="BL6" s="35">
        <f t="shared" si="7"/>
        <v>446.63</v>
      </c>
      <c r="BM6" s="35">
        <f t="shared" si="7"/>
        <v>416.91</v>
      </c>
      <c r="BN6" s="35">
        <f t="shared" si="7"/>
        <v>392.19</v>
      </c>
      <c r="BO6" s="35">
        <f t="shared" si="7"/>
        <v>413.5</v>
      </c>
      <c r="BP6" s="34" t="str">
        <f>IF(BP7="","",IF(BP7="-","【-】","【"&amp;SUBSTITUTE(TEXT(BP7,"#,##0.00"),"-","△")&amp;"】"))</f>
        <v>【346.13】</v>
      </c>
      <c r="BQ6" s="35">
        <f>IF(BQ7="",NA(),BQ7)</f>
        <v>54.72</v>
      </c>
      <c r="BR6" s="35">
        <f t="shared" ref="BR6:BZ6" si="8">IF(BR7="",NA(),BR7)</f>
        <v>53.01</v>
      </c>
      <c r="BS6" s="35">
        <f t="shared" si="8"/>
        <v>49.85</v>
      </c>
      <c r="BT6" s="35">
        <f t="shared" si="8"/>
        <v>46.45</v>
      </c>
      <c r="BU6" s="35">
        <f t="shared" si="8"/>
        <v>47.29</v>
      </c>
      <c r="BV6" s="35">
        <f t="shared" si="8"/>
        <v>58.78</v>
      </c>
      <c r="BW6" s="35">
        <f t="shared" si="8"/>
        <v>58.53</v>
      </c>
      <c r="BX6" s="35">
        <f t="shared" si="8"/>
        <v>57.93</v>
      </c>
      <c r="BY6" s="35">
        <f t="shared" si="8"/>
        <v>57.03</v>
      </c>
      <c r="BZ6" s="35">
        <f t="shared" si="8"/>
        <v>55.84</v>
      </c>
      <c r="CA6" s="34" t="str">
        <f>IF(CA7="","",IF(CA7="-","【-】","【"&amp;SUBSTITUTE(TEXT(CA7,"#,##0.00"),"-","△")&amp;"】"))</f>
        <v>【59.83】</v>
      </c>
      <c r="CB6" s="35">
        <f>IF(CB7="",NA(),CB7)</f>
        <v>274.33</v>
      </c>
      <c r="CC6" s="35">
        <f t="shared" ref="CC6:CK6" si="9">IF(CC7="",NA(),CC7)</f>
        <v>287.86</v>
      </c>
      <c r="CD6" s="35">
        <f t="shared" si="9"/>
        <v>308.10000000000002</v>
      </c>
      <c r="CE6" s="35">
        <f t="shared" si="9"/>
        <v>329.65</v>
      </c>
      <c r="CF6" s="35">
        <f t="shared" si="9"/>
        <v>320.39</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50</v>
      </c>
      <c r="CN6" s="35">
        <f t="shared" ref="CN6:CV6" si="10">IF(CN7="",NA(),CN7)</f>
        <v>50</v>
      </c>
      <c r="CO6" s="35">
        <f t="shared" si="10"/>
        <v>50</v>
      </c>
      <c r="CP6" s="35">
        <f t="shared" si="10"/>
        <v>50</v>
      </c>
      <c r="CQ6" s="35">
        <f t="shared" si="10"/>
        <v>50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53465</v>
      </c>
      <c r="D7" s="37">
        <v>47</v>
      </c>
      <c r="E7" s="37">
        <v>18</v>
      </c>
      <c r="F7" s="37">
        <v>0</v>
      </c>
      <c r="G7" s="37">
        <v>0</v>
      </c>
      <c r="H7" s="37" t="s">
        <v>110</v>
      </c>
      <c r="I7" s="37" t="s">
        <v>111</v>
      </c>
      <c r="J7" s="37" t="s">
        <v>112</v>
      </c>
      <c r="K7" s="37" t="s">
        <v>113</v>
      </c>
      <c r="L7" s="37" t="s">
        <v>114</v>
      </c>
      <c r="M7" s="37"/>
      <c r="N7" s="38" t="s">
        <v>115</v>
      </c>
      <c r="O7" s="38" t="s">
        <v>116</v>
      </c>
      <c r="P7" s="38">
        <v>12.47</v>
      </c>
      <c r="Q7" s="38">
        <v>100</v>
      </c>
      <c r="R7" s="38">
        <v>2613</v>
      </c>
      <c r="S7" s="38">
        <v>3501</v>
      </c>
      <c r="T7" s="38">
        <v>282.13</v>
      </c>
      <c r="U7" s="38">
        <v>12.41</v>
      </c>
      <c r="V7" s="38">
        <v>430</v>
      </c>
      <c r="W7" s="38">
        <v>0.77</v>
      </c>
      <c r="X7" s="38">
        <v>558.44000000000005</v>
      </c>
      <c r="Y7" s="38">
        <v>86.7</v>
      </c>
      <c r="Z7" s="38">
        <v>91.36</v>
      </c>
      <c r="AA7" s="38">
        <v>87.43</v>
      </c>
      <c r="AB7" s="38">
        <v>82.89</v>
      </c>
      <c r="AC7" s="38">
        <v>83.79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511.7</v>
      </c>
      <c r="BG7" s="38">
        <v>490.17</v>
      </c>
      <c r="BH7" s="38">
        <v>472.29</v>
      </c>
      <c r="BI7" s="38">
        <v>457.13</v>
      </c>
      <c r="BJ7" s="38">
        <v>443.79</v>
      </c>
      <c r="BK7" s="38">
        <v>430.64</v>
      </c>
      <c r="BL7" s="38">
        <v>446.63</v>
      </c>
      <c r="BM7" s="38">
        <v>416.91</v>
      </c>
      <c r="BN7" s="38">
        <v>392.19</v>
      </c>
      <c r="BO7" s="38">
        <v>413.5</v>
      </c>
      <c r="BP7" s="38">
        <v>346.13</v>
      </c>
      <c r="BQ7" s="38">
        <v>54.72</v>
      </c>
      <c r="BR7" s="38">
        <v>53.01</v>
      </c>
      <c r="BS7" s="38">
        <v>49.85</v>
      </c>
      <c r="BT7" s="38">
        <v>46.45</v>
      </c>
      <c r="BU7" s="38">
        <v>47.29</v>
      </c>
      <c r="BV7" s="38">
        <v>58.78</v>
      </c>
      <c r="BW7" s="38">
        <v>58.53</v>
      </c>
      <c r="BX7" s="38">
        <v>57.93</v>
      </c>
      <c r="BY7" s="38">
        <v>57.03</v>
      </c>
      <c r="BZ7" s="38">
        <v>55.84</v>
      </c>
      <c r="CA7" s="38">
        <v>59.83</v>
      </c>
      <c r="CB7" s="38">
        <v>274.33</v>
      </c>
      <c r="CC7" s="38">
        <v>287.86</v>
      </c>
      <c r="CD7" s="38">
        <v>308.10000000000002</v>
      </c>
      <c r="CE7" s="38">
        <v>329.65</v>
      </c>
      <c r="CF7" s="38">
        <v>320.39</v>
      </c>
      <c r="CG7" s="38">
        <v>257.02999999999997</v>
      </c>
      <c r="CH7" s="38">
        <v>266.57</v>
      </c>
      <c r="CI7" s="38">
        <v>276.93</v>
      </c>
      <c r="CJ7" s="38">
        <v>283.73</v>
      </c>
      <c r="CK7" s="38">
        <v>287.57</v>
      </c>
      <c r="CL7" s="38">
        <v>268.69</v>
      </c>
      <c r="CM7" s="38">
        <v>50</v>
      </c>
      <c r="CN7" s="38">
        <v>50</v>
      </c>
      <c r="CO7" s="38">
        <v>50</v>
      </c>
      <c r="CP7" s="38">
        <v>50</v>
      </c>
      <c r="CQ7" s="38">
        <v>50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fujisato</cp:lastModifiedBy>
  <cp:lastPrinted>2018-02-13T23:45:40Z</cp:lastPrinted>
  <dcterms:created xsi:type="dcterms:W3CDTF">2017-12-25T02:39:25Z</dcterms:created>
  <dcterms:modified xsi:type="dcterms:W3CDTF">2018-02-23T00:35:49Z</dcterms:modified>
</cp:coreProperties>
</file>