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v-file-lg\00藤里町\11総務課\1102企画財政係\003_002 財政\004 財政公表\01 財政状況資料集\令和4年度会計_財政状況資料集\令和5年度作業分\20240321 【最終確認】令和４年度財政状況資料集の作成について\"/>
    </mc:Choice>
  </mc:AlternateContent>
  <xr:revisionPtr revIDLastSave="0" documentId="13_ncr:1_{6F66AA5B-6CAC-4972-86BB-2DDF2FBA4BA5}"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BW34" i="10"/>
  <c r="BW35" i="10" s="1"/>
  <c r="C34" i="10"/>
  <c r="BW36" i="10" l="1"/>
  <c r="BW37" i="10" s="1"/>
  <c r="BW38" i="10" s="1"/>
  <c r="BW39" i="10" s="1"/>
  <c r="BW40" i="10" s="1"/>
  <c r="BW41" i="10" s="1"/>
  <c r="BW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BE34" i="10" s="1"/>
  <c r="BE35" i="10" s="1"/>
  <c r="BE36" i="10" s="1"/>
</calcChain>
</file>

<file path=xl/sharedStrings.xml><?xml version="1.0" encoding="utf-8"?>
<sst xmlns="http://schemas.openxmlformats.org/spreadsheetml/2006/main" count="1117" uniqueCount="608">
  <si>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</si>
  <si>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</si>
  <si>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</si>
  <si>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</si>
  <si>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</si>
  <si>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</si>
  <si>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</si>
  <si>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</si>
  <si>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</si>
  <si>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</si>
  <si>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</si>
  <si>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</si>
  <si>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</si>
  <si>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</si>
  <si>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</si>
  <si>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</si>
  <si>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</si>
  <si>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</si>
  <si>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</si>
  <si>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</si>
  <si>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</si>
  <si>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</si>
  <si>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</si>
  <si>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</si>
  <si>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</si>
  <si>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</si>
  <si>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</si>
  <si>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</si>
  <si>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</si>
  <si>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</si>
  <si>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</si>
  <si>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</si>
  <si>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</si>
  <si>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</si>
  <si>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</si>
  <si>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</si>
  <si>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</si>
  <si>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</si>
  <si>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</si>
  <si>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</si>
  <si>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</si>
  <si>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</si>
  <si>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</si>
  <si>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</si>
  <si>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</si>
  <si>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</si>
  <si>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</si>
  <si>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</si>
  <si>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</si>
  <si>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</si>
  <si>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</si>
  <si>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</si>
  <si>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</si>
  <si>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</si>
  <si>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</si>
  <si>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</si>
  <si>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</si>
  <si>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</si>
  <si>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</si>
  <si>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</si>
  <si>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</si>
  <si>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</si>
  <si>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</si>
  <si>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</si>
  <si>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</si>
  <si>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</si>
  <si>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</si>
  <si>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</si>
  <si>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</si>
  <si>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</si>
  <si>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</si>
  <si>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</si>
  <si>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</si>
  <si>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</si>
  <si>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</si>
  <si>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</si>
  <si>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</si>
  <si>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</si>
  <si>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</si>
  <si>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</si>
  <si>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</si>
  <si>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</si>
  <si>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</si>
  <si>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</si>
  <si>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</si>
  <si>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</si>
  <si>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</si>
  <si>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</si>
  <si>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</si>
  <si>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</si>
  <si>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</si>
  <si>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</si>
  <si>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</si>
  <si>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</si>
  <si>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</si>
  <si>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</si>
  <si>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</si>
  <si>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</si>
  <si>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</si>
  <si>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</si>
  <si>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</si>
  <si>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</si>
  <si>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</si>
  <si>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</si>
  <si>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</si>
  <si>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</si>
  <si>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</si>
  <si>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</si>
  <si>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</si>
  <si>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</si>
  <si>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</si>
  <si>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</si>
  <si>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</si>
  <si>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</si>
  <si>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</si>
  <si>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</si>
  <si>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</si>
  <si>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</si>
  <si>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</si>
  <si>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</si>
  <si>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</si>
  <si>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</si>
  <si>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</si>
  <si>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</si>
  <si>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</si>
  <si>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</si>
  <si>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</si>
  <si>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</si>
  <si>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</si>
  <si>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</si>
  <si>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</si>
  <si>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</si>
  <si>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</si>
  <si>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</si>
  <si>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</si>
  <si>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</si>
  <si>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</si>
  <si>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</si>
  <si>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</si>
  <si>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</si>
  <si>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</si>
  <si>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</si>
  <si>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</si>
  <si>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</si>
  <si>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</si>
  <si>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</si>
  <si>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</si>
  <si>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</si>
  <si>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</si>
  <si>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</si>
  <si>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</si>
  <si>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</si>
  <si>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</si>
  <si>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</si>
  <si>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</si>
  <si>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</si>
  <si>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</si>
  <si>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</si>
  <si>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</si>
  <si>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</si>
  <si>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</si>
  <si>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</si>
  <si>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</si>
  <si>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</si>
  <si>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</si>
  <si>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</si>
  <si>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</si>
  <si>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</si>
  <si>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</si>
  <si>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</si>
  <si>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</si>
  <si>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</si>
  <si>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</si>
  <si>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</si>
  <si>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</si>
  <si>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</si>
  <si>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</si>
  <si>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</si>
  <si>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</si>
  <si>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</si>
  <si>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</si>
  <si>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</si>
  <si>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</si>
  <si>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</si>
  <si>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</si>
  <si>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</si>
  <si>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</si>
  <si>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</si>
  <si>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</si>
  <si>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</si>
  <si>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</si>
  <si>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</si>
  <si>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</si>
  <si>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</si>
  <si>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</si>
  <si>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</si>
  <si>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</si>
  <si>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</si>
  <si>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</si>
  <si>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</si>
  <si>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</si>
  <si>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</si>
  <si>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</si>
  <si>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</si>
  <si>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</si>
  <si>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</si>
  <si>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</si>
  <si>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</si>
  <si>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</si>
  <si>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</si>
  <si>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</si>
  <si>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</si>
  <si>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</si>
  <si>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</si>
  <si>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</si>
  <si>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</si>
  <si>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</si>
  <si>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</si>
  <si>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</si>
  <si>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秋田県藤里町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</si>
  <si>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</si>
  <si>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</si>
  <si>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</si>
  <si>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</si>
  <si>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</si>
  <si>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</si>
  <si>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</si>
  <si>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</si>
  <si>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</si>
  <si>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</si>
  <si>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</si>
  <si>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</si>
  <si>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</si>
  <si>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</si>
  <si>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</si>
  <si>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</si>
  <si>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</si>
  <si>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</si>
  <si>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</si>
  <si>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</si>
  <si>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</si>
  <si>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</si>
  <si>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</si>
  <si>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</si>
  <si>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</si>
  <si>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</si>
  <si>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</si>
  <si>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</si>
  <si>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</si>
  <si>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</si>
  <si>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</si>
  <si>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</si>
  <si>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</si>
  <si>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</si>
  <si>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</si>
  <si>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</si>
  <si>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</si>
  <si>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</si>
  <si>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</si>
  <si>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</si>
  <si>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</si>
  <si>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</si>
  <si>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</si>
  <si>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</si>
  <si>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</si>
  <si>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</si>
  <si>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</si>
  <si>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</si>
  <si>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</si>
  <si>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</si>
  <si>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</si>
  <si>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</si>
  <si>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</si>
  <si>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</si>
  <si>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</si>
  <si>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</si>
  <si>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</si>
  <si>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</si>
  <si>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</si>
  <si>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</si>
  <si>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</si>
  <si>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</si>
  <si>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</si>
  <si>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</si>
  <si>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</si>
  <si>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</si>
  <si>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</si>
  <si>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</si>
  <si>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</si>
  <si>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</si>
  <si>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</si>
  <si>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</si>
  <si>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</si>
  <si>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</si>
  <si>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</si>
  <si>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</si>
  <si>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</si>
  <si>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</si>
  <si>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</si>
  <si>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</si>
  <si>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</si>
  <si>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</si>
  <si>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</si>
  <si>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</si>
  <si>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</si>
  <si>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</si>
  <si>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</si>
  <si>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</si>
  <si>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</si>
  <si>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</si>
  <si>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</si>
  <si>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</si>
  <si>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</si>
  <si>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</si>
  <si>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</si>
  <si>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</si>
  <si>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</si>
  <si>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</si>
  <si>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</si>
  <si>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</si>
  <si>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</si>
  <si>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</si>
  <si>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</si>
  <si>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</si>
  <si>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</si>
  <si>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</si>
  <si>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</si>
  <si>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</si>
  <si>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</si>
  <si>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</si>
  <si>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</si>
  <si>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</si>
  <si>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</si>
  <si>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</si>
  <si>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</si>
  <si>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</si>
  <si>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</si>
  <si>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</si>
  <si>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</si>
  <si>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</si>
  <si>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</si>
  <si>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</si>
  <si>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</si>
  <si>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</si>
  <si>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</si>
  <si>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</si>
  <si>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</si>
  <si>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</si>
  <si>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</si>
  <si>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</si>
  <si>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</si>
  <si>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</si>
  <si>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</si>
  <si>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</si>
  <si>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</si>
  <si>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</si>
  <si>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</si>
  <si>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</si>
  <si>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</si>
  <si>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</si>
  <si>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</si>
  <si>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</si>
  <si>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</si>
  <si>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</si>
  <si>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</si>
  <si>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</si>
  <si>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</si>
  <si>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</si>
  <si>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</si>
  <si>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</si>
  <si>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</si>
  <si>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秋田県藤里町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</si>
  <si>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</si>
  <si>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</si>
  <si>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</si>
  <si>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</si>
  <si>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</si>
  <si>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</si>
  <si>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</si>
  <si>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</si>
  <si>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</si>
  <si>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</si>
  <si>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</si>
  <si>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</si>
  <si>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</si>
  <si>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</si>
  <si>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</si>
  <si>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</si>
  <si>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</si>
  <si>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</si>
  <si>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</si>
  <si>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</si>
  <si>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</si>
  <si>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</si>
  <si>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</si>
  <si>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</si>
  <si>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</si>
  <si>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</si>
  <si>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</si>
  <si>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</si>
  <si>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</si>
  <si>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</si>
  <si>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</si>
  <si>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</si>
  <si>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</si>
  <si>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</si>
  <si>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</si>
  <si>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</si>
  <si>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</si>
  <si>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</si>
  <si>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</si>
  <si>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</si>
  <si>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</si>
  <si>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</si>
  <si>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</si>
  <si>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</si>
  <si>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</si>
  <si>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</si>
  <si>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</si>
  <si>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</si>
  <si>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</si>
  <si>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</si>
  <si>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</si>
  <si>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</si>
  <si>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</si>
  <si>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</si>
  <si>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</si>
  <si>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</si>
  <si>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</si>
  <si>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</si>
  <si>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</si>
  <si>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</si>
  <si>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</si>
  <si>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</si>
  <si>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</si>
  <si>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</si>
  <si>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</si>
  <si>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</si>
  <si>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</si>
  <si>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</si>
  <si>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</si>
  <si>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</si>
  <si>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</si>
  <si>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</si>
  <si>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</si>
  <si>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</si>
  <si>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</si>
  <si>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</si>
  <si>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</si>
  <si>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</si>
  <si>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</si>
  <si>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</si>
  <si>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</si>
  <si>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</si>
  <si>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</si>
  <si>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</si>
  <si>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</si>
  <si>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</si>
  <si>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</si>
  <si>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</si>
  <si>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</si>
  <si>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</si>
  <si>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</si>
  <si>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</si>
  <si>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</si>
  <si>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</si>
  <si>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</si>
  <si>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</si>
  <si>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</si>
  <si>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</si>
  <si>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</si>
  <si>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</si>
  <si>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</si>
  <si>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</si>
  <si>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</si>
  <si>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</si>
  <si>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</si>
  <si>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</si>
  <si>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</si>
  <si>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</si>
  <si>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</si>
  <si>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</si>
  <si>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</si>
  <si>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</si>
  <si>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</si>
  <si>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</si>
  <si>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</si>
  <si>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</si>
  <si>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合併浄化槽事業特別会計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</si>
  <si>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</si>
  <si>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</si>
  <si>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</si>
  <si>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</si>
  <si>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</si>
  <si>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</si>
  <si>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</si>
  <si>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</si>
  <si>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</si>
  <si>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</si>
  <si>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</si>
  <si>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</si>
  <si>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</si>
  <si>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</si>
  <si>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</si>
  <si>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</si>
  <si>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</si>
  <si>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</si>
  <si>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</si>
  <si>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</si>
  <si>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</si>
  <si>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</si>
  <si>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</si>
  <si>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</si>
  <si>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</si>
  <si>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</si>
  <si>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</si>
  <si>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</si>
  <si>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</si>
  <si>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</si>
  <si>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</si>
  <si>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</si>
  <si>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</si>
  <si>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</si>
  <si>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</si>
  <si>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</si>
  <si>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</si>
  <si>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</si>
  <si>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</si>
  <si>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</si>
  <si>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</si>
  <si>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</si>
  <si>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</si>
  <si>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</si>
  <si>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</si>
  <si>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</si>
  <si>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</si>
  <si>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</si>
  <si>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</si>
  <si>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</si>
  <si>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</si>
  <si>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</si>
  <si>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</si>
  <si>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</si>
  <si>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</si>
  <si>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</si>
  <si>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</si>
  <si>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</si>
  <si>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</si>
  <si>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</si>
  <si>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</si>
  <si>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</si>
  <si>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</si>
  <si>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</si>
  <si>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</si>
  <si>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</si>
  <si>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</si>
  <si>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</si>
  <si>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</si>
  <si>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</si>
  <si>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</si>
  <si>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</si>
  <si>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</si>
  <si>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</si>
  <si>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</si>
  <si>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</si>
  <si>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</si>
  <si>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</si>
  <si>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</si>
  <si>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</si>
  <si>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</si>
  <si>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</si>
  <si>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</si>
  <si>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3.54</t>
  </si>
  <si>
    <t>▲ 1.72</t>
  </si>
  <si>
    <t>一般会計</t>
  </si>
  <si>
    <t>国民健康保険特別会計</t>
  </si>
  <si>
    <t>介護保険特別会計</t>
  </si>
  <si>
    <t>簡易水道事業会計</t>
  </si>
  <si>
    <t>介護サービス特別会計</t>
  </si>
  <si>
    <t>農業集落排水事業特別会計</t>
  </si>
  <si>
    <t>後期高齢者医療特別会計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</si>
  <si>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</si>
  <si>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</si>
  <si>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</si>
  <si>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</si>
  <si>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</si>
  <si>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</si>
  <si>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</si>
  <si>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</si>
  <si>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</si>
  <si>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藤里開発公社</t>
    <rPh sb="0" eb="2">
      <t>フジサト</t>
    </rPh>
    <rPh sb="2" eb="4">
      <t>カイハツ</t>
    </rPh>
    <rPh sb="4" eb="6">
      <t>コウシャ</t>
    </rPh>
    <phoneticPr fontId="2"/>
  </si>
  <si>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</si>
  <si>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3"/>
  </si>
  <si>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23"/>
  </si>
  <si>
    <t>能代山本広域市町村圏組合（能代山本ふるさと市町村圏基金特別会計）</t>
    <rPh sb="13" eb="15">
      <t>ノシロ</t>
    </rPh>
    <rPh sb="15" eb="17">
      <t>ヤマモト</t>
    </rPh>
    <rPh sb="21" eb="24">
      <t>シチョウソン</t>
    </rPh>
    <rPh sb="24" eb="25">
      <t>ケン</t>
    </rPh>
    <rPh sb="25" eb="27">
      <t>キキン</t>
    </rPh>
    <rPh sb="27" eb="29">
      <t>トクベツ</t>
    </rPh>
    <rPh sb="29" eb="31">
      <t>カイケイ</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</si>
  <si>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</si>
  <si>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</si>
  <si>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</si>
  <si>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</si>
  <si>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</si>
  <si>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3"/>
  </si>
  <si>
    <t>-</t>
    <phoneticPr fontId="2"/>
  </si>
  <si>
    <t>-</t>
    <phoneticPr fontId="2"/>
  </si>
  <si>
    <t>公共施設等維持整備基金</t>
    <rPh sb="0" eb="2">
      <t>コウキョウ</t>
    </rPh>
    <rPh sb="2" eb="4">
      <t>シセツ</t>
    </rPh>
    <rPh sb="4" eb="5">
      <t>トウ</t>
    </rPh>
    <rPh sb="5" eb="7">
      <t>イジ</t>
    </rPh>
    <rPh sb="7" eb="9">
      <t>セイビ</t>
    </rPh>
    <rPh sb="9" eb="11">
      <t>キキン</t>
    </rPh>
    <phoneticPr fontId="5"/>
  </si>
  <si>
    <t>町有林有効活用基金</t>
    <rPh sb="0" eb="1">
      <t>チョウ</t>
    </rPh>
    <rPh sb="1" eb="2">
      <t>ユウ</t>
    </rPh>
    <rPh sb="2" eb="3">
      <t>リン</t>
    </rPh>
    <rPh sb="3" eb="5">
      <t>ユウコウ</t>
    </rPh>
    <rPh sb="5" eb="7">
      <t>カツヨウ</t>
    </rPh>
    <rPh sb="7" eb="9">
      <t>キキン</t>
    </rPh>
    <phoneticPr fontId="2"/>
  </si>
  <si>
    <t>ふるさと納税等活用基金</t>
    <rPh sb="4" eb="6">
      <t>ノウゼイ</t>
    </rPh>
    <rPh sb="6" eb="7">
      <t>トウ</t>
    </rPh>
    <rPh sb="7" eb="9">
      <t>カツヨウ</t>
    </rPh>
    <rPh sb="9" eb="11">
      <t>キキン</t>
    </rPh>
    <phoneticPr fontId="2"/>
  </si>
  <si>
    <t>ふるさとづくり推進基金</t>
    <rPh sb="7" eb="9">
      <t>スイシン</t>
    </rPh>
    <rPh sb="9" eb="11">
      <t>キキン</t>
    </rPh>
    <phoneticPr fontId="2"/>
  </si>
  <si>
    <t>温泉利用施設基金</t>
    <rPh sb="0" eb="2">
      <t>オンセン</t>
    </rPh>
    <rPh sb="2" eb="4">
      <t>リヨウ</t>
    </rPh>
    <rPh sb="4" eb="6">
      <t>シセツ</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</si>
</sst>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200-4E2A-A137-92E4C92D0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131160</c:v>
                </c:pt>
                <c:pt idx="1">
                  <c:v>126444</c:v>
                </c:pt>
                <c:pt idx="2">
                  <c:v>200495</c:v>
                </c:pt>
                <c:pt idx="3">
                  <c:v>248946</c:v>
                </c:pt>
                <c:pt idx="4">
                  <c:v>363118</c:v>
                </c:pt>
              </c:numCache>
            </c:numRef>
          </c:val>
          <c:smooth val="0"/>
          <c:extLst>
            <c:ext xmlns:c16="http://schemas.microsoft.com/office/drawing/2014/chart" uri="{C3380CC4-5D6E-409C-BE32-E72D297353CC}">
              <c16:uniqueId val="{00000001-8200-4E2A-A137-92E4C92D0D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6.12</c:v>
                </c:pt>
                <c:pt idx="1">
                  <c:v>5.67</c:v>
                </c:pt>
                <c:pt idx="2">
                  <c:v>5.61</c:v>
                </c:pt>
                <c:pt idx="3">
                  <c:v>5.15</c:v>
                </c:pt>
                <c:pt idx="4">
                  <c:v>6.11</c:v>
                </c:pt>
              </c:numCache>
            </c:numRef>
          </c:val>
          <c:extLst>
            <c:ext xmlns:c16="http://schemas.microsoft.com/office/drawing/2014/chart" uri="{C3380CC4-5D6E-409C-BE32-E72D297353CC}">
              <c16:uniqueId val="{00000000-55FA-4B63-B33C-48BE4280ED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17.260000000000002</c:v>
                </c:pt>
                <c:pt idx="1">
                  <c:v>19.329999999999998</c:v>
                </c:pt>
                <c:pt idx="2">
                  <c:v>22.93</c:v>
                </c:pt>
                <c:pt idx="3">
                  <c:v>24.71</c:v>
                </c:pt>
                <c:pt idx="4">
                  <c:v>22.99</c:v>
                </c:pt>
              </c:numCache>
            </c:numRef>
          </c:val>
          <c:extLst>
            <c:ext xmlns:c16="http://schemas.microsoft.com/office/drawing/2014/chart" uri="{C3380CC4-5D6E-409C-BE32-E72D297353CC}">
              <c16:uniqueId val="{00000001-55FA-4B63-B33C-48BE4280ED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-3.54</c:v>
                </c:pt>
                <c:pt idx="1">
                  <c:v>1.7</c:v>
                </c:pt>
                <c:pt idx="2">
                  <c:v>4.67</c:v>
                </c:pt>
                <c:pt idx="3">
                  <c:v>3.62</c:v>
                </c:pt>
                <c:pt idx="4">
                  <c:v>-1.72</c:v>
                </c:pt>
              </c:numCache>
            </c:numRef>
          </c:val>
          <c:smooth val="0"/>
          <c:extLst>
            <c:ext xmlns:c16="http://schemas.microsoft.com/office/drawing/2014/chart" uri="{C3380CC4-5D6E-409C-BE32-E72D297353CC}">
              <c16:uniqueId val="{00000002-55FA-4B63-B33C-48BE4280ED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0.05</c:v>
                </c:pt>
                <c:pt idx="4">
                  <c:v>#N/A</c:v>
                </c:pt>
                <c:pt idx="5">
                  <c:v>0.04</c:v>
                </c:pt>
                <c:pt idx="6">
                  <c:v>#N/A</c:v>
                </c:pt>
                <c:pt idx="7">
                  <c:v>0.03</c:v>
                </c:pt>
                <c:pt idx="8">
                  <c:v>#N/A</c:v>
                </c:pt>
                <c:pt idx="9">
                  <c:v>0.08</c:v>
                </c:pt>
              </c:numCache>
            </c:numRef>
          </c:val>
          <c:extLst>
            <c:ext xmlns:c16="http://schemas.microsoft.com/office/drawing/2014/chart" uri="{C3380CC4-5D6E-409C-BE32-E72D297353CC}">
              <c16:uniqueId val="{00000000-19D8-433D-BB2F-2417607A4C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D8-433D-BB2F-2417607A4C8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0.26</c:v>
                </c:pt>
                <c:pt idx="2">
                  <c:v>#N/A</c:v>
                </c:pt>
                <c:pt idx="3">
                  <c:v>0.33</c:v>
                </c:pt>
                <c:pt idx="4">
                  <c:v>#N/A</c:v>
                </c:pt>
                <c:pt idx="5">
                  <c:v>0.43</c:v>
                </c:pt>
                <c:pt idx="6">
                  <c:v>#N/A</c:v>
                </c:pt>
                <c:pt idx="7">
                  <c:v>0.28000000000000003</c:v>
                </c:pt>
                <c:pt idx="8">
                  <c:v>#N/A</c:v>
                </c:pt>
                <c:pt idx="9">
                  <c:v>0.11</c:v>
                </c:pt>
              </c:numCache>
            </c:numRef>
          </c:val>
          <c:extLst>
            <c:ext xmlns:c16="http://schemas.microsoft.com/office/drawing/2014/chart" uri="{C3380CC4-5D6E-409C-BE32-E72D297353CC}">
              <c16:uniqueId val="{00000002-19D8-433D-BB2F-2417607A4C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0.19</c:v>
                </c:pt>
              </c:numCache>
            </c:numRef>
          </c:val>
          <c:extLst>
            <c:ext xmlns:c16="http://schemas.microsoft.com/office/drawing/2014/chart" uri="{C3380CC4-5D6E-409C-BE32-E72D297353CC}">
              <c16:uniqueId val="{00000003-19D8-433D-BB2F-2417607A4C8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0.25</c:v>
                </c:pt>
                <c:pt idx="4">
                  <c:v>#N/A</c:v>
                </c:pt>
                <c:pt idx="5">
                  <c:v>0.19</c:v>
                </c:pt>
                <c:pt idx="6">
                  <c:v>#N/A</c:v>
                </c:pt>
                <c:pt idx="7">
                  <c:v>0.11</c:v>
                </c:pt>
                <c:pt idx="8">
                  <c:v>#N/A</c:v>
                </c:pt>
                <c:pt idx="9">
                  <c:v>0.19</c:v>
                </c:pt>
              </c:numCache>
            </c:numRef>
          </c:val>
          <c:extLst>
            <c:ext xmlns:c16="http://schemas.microsoft.com/office/drawing/2014/chart" uri="{C3380CC4-5D6E-409C-BE32-E72D297353CC}">
              <c16:uniqueId val="{00000004-19D8-433D-BB2F-2417607A4C86}"/>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0.91</c:v>
                </c:pt>
                <c:pt idx="4">
                  <c:v>#N/A</c:v>
                </c:pt>
                <c:pt idx="5">
                  <c:v>0.89</c:v>
                </c:pt>
                <c:pt idx="6">
                  <c:v>#N/A</c:v>
                </c:pt>
                <c:pt idx="7">
                  <c:v>0.63</c:v>
                </c:pt>
                <c:pt idx="8">
                  <c:v>#N/A</c:v>
                </c:pt>
                <c:pt idx="9">
                  <c:v>0.63</c:v>
                </c:pt>
              </c:numCache>
            </c:numRef>
          </c:val>
          <c:extLst>
            <c:ext xmlns:c16="http://schemas.microsoft.com/office/drawing/2014/chart" uri="{C3380CC4-5D6E-409C-BE32-E72D297353CC}">
              <c16:uniqueId val="{00000005-19D8-433D-BB2F-2417607A4C86}"/>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0.8</c:v>
                </c:pt>
                <c:pt idx="4">
                  <c:v>#N/A</c:v>
                </c:pt>
                <c:pt idx="5">
                  <c:v>1.1299999999999999</c:v>
                </c:pt>
                <c:pt idx="6">
                  <c:v>#N/A</c:v>
                </c:pt>
                <c:pt idx="7">
                  <c:v>1.1399999999999999</c:v>
                </c:pt>
                <c:pt idx="8">
                  <c:v>#N/A</c:v>
                </c:pt>
                <c:pt idx="9">
                  <c:v>1.69</c:v>
                </c:pt>
              </c:numCache>
            </c:numRef>
          </c:val>
          <c:extLst>
            <c:ext xmlns:c16="http://schemas.microsoft.com/office/drawing/2014/chart" uri="{C3380CC4-5D6E-409C-BE32-E72D297353CC}">
              <c16:uniqueId val="{00000006-19D8-433D-BB2F-2417607A4C8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0.96</c:v>
                </c:pt>
                <c:pt idx="2">
                  <c:v>#N/A</c:v>
                </c:pt>
                <c:pt idx="3">
                  <c:v>1.22</c:v>
                </c:pt>
                <c:pt idx="4">
                  <c:v>#N/A</c:v>
                </c:pt>
                <c:pt idx="5">
                  <c:v>1.5</c:v>
                </c:pt>
                <c:pt idx="6">
                  <c:v>#N/A</c:v>
                </c:pt>
                <c:pt idx="7">
                  <c:v>2.46</c:v>
                </c:pt>
                <c:pt idx="8">
                  <c:v>#N/A</c:v>
                </c:pt>
                <c:pt idx="9">
                  <c:v>2.73</c:v>
                </c:pt>
              </c:numCache>
            </c:numRef>
          </c:val>
          <c:extLst>
            <c:ext xmlns:c16="http://schemas.microsoft.com/office/drawing/2014/chart" uri="{C3380CC4-5D6E-409C-BE32-E72D297353CC}">
              <c16:uniqueId val="{00000007-19D8-433D-BB2F-2417607A4C8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c:v>
                </c:pt>
                <c:pt idx="2">
                  <c:v>#N/A</c:v>
                </c:pt>
                <c:pt idx="3">
                  <c:v>4.0999999999999996</c:v>
                </c:pt>
                <c:pt idx="4">
                  <c:v>#N/A</c:v>
                </c:pt>
                <c:pt idx="5">
                  <c:v>3.79</c:v>
                </c:pt>
                <c:pt idx="6">
                  <c:v>#N/A</c:v>
                </c:pt>
                <c:pt idx="7">
                  <c:v>3.36</c:v>
                </c:pt>
                <c:pt idx="8">
                  <c:v>#N/A</c:v>
                </c:pt>
                <c:pt idx="9">
                  <c:v>2.91</c:v>
                </c:pt>
              </c:numCache>
            </c:numRef>
          </c:val>
          <c:extLst>
            <c:ext xmlns:c16="http://schemas.microsoft.com/office/drawing/2014/chart" uri="{C3380CC4-5D6E-409C-BE32-E72D297353CC}">
              <c16:uniqueId val="{00000008-19D8-433D-BB2F-2417607A4C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6.11</c:v>
                </c:pt>
                <c:pt idx="2">
                  <c:v>#N/A</c:v>
                </c:pt>
                <c:pt idx="3">
                  <c:v>5.67</c:v>
                </c:pt>
                <c:pt idx="4">
                  <c:v>#N/A</c:v>
                </c:pt>
                <c:pt idx="5">
                  <c:v>5.61</c:v>
                </c:pt>
                <c:pt idx="6">
                  <c:v>#N/A</c:v>
                </c:pt>
                <c:pt idx="7">
                  <c:v>5.14</c:v>
                </c:pt>
                <c:pt idx="8">
                  <c:v>#N/A</c:v>
                </c:pt>
                <c:pt idx="9">
                  <c:v>6.1</c:v>
                </c:pt>
              </c:numCache>
            </c:numRef>
          </c:val>
          <c:extLst>
            <c:ext xmlns:c16="http://schemas.microsoft.com/office/drawing/2014/chart" uri="{C3380CC4-5D6E-409C-BE32-E72D297353CC}">
              <c16:uniqueId val="{00000009-19D8-433D-BB2F-2417607A4C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322</c:v>
                </c:pt>
                <c:pt idx="5">
                  <c:v>316</c:v>
                </c:pt>
                <c:pt idx="8">
                  <c:v>321</c:v>
                </c:pt>
                <c:pt idx="11">
                  <c:v>326</c:v>
                </c:pt>
                <c:pt idx="14">
                  <c:v>325</c:v>
                </c:pt>
              </c:numCache>
            </c:numRef>
          </c:val>
          <c:extLst>
            <c:ext xmlns:c16="http://schemas.microsoft.com/office/drawing/2014/chart" uri="{C3380CC4-5D6E-409C-BE32-E72D297353CC}">
              <c16:uniqueId val="{00000000-3484-4DC8-A5D1-3ACFEEAEC4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84-4DC8-A5D1-3ACFEEAEC4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2-3484-4DC8-A5D1-3ACFEEAEC4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3-3484-4DC8-A5D1-3ACFEEAEC4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149</c:v>
                </c:pt>
                <c:pt idx="3">
                  <c:v>118</c:v>
                </c:pt>
                <c:pt idx="6">
                  <c:v>119</c:v>
                </c:pt>
                <c:pt idx="9">
                  <c:v>108</c:v>
                </c:pt>
                <c:pt idx="12">
                  <c:v>111</c:v>
                </c:pt>
              </c:numCache>
            </c:numRef>
          </c:val>
          <c:extLst>
            <c:ext xmlns:c16="http://schemas.microsoft.com/office/drawing/2014/chart" uri="{C3380CC4-5D6E-409C-BE32-E72D297353CC}">
              <c16:uniqueId val="{00000004-3484-4DC8-A5D1-3ACFEEAEC4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4-4DC8-A5D1-3ACFEEAEC4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84-4DC8-A5D1-3ACFEEAEC4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316</c:v>
                </c:pt>
                <c:pt idx="3">
                  <c:v>311</c:v>
                </c:pt>
                <c:pt idx="6">
                  <c:v>318</c:v>
                </c:pt>
                <c:pt idx="9">
                  <c:v>337</c:v>
                </c:pt>
                <c:pt idx="12">
                  <c:v>346</c:v>
                </c:pt>
              </c:numCache>
            </c:numRef>
          </c:val>
          <c:extLst>
            <c:ext xmlns:c16="http://schemas.microsoft.com/office/drawing/2014/chart" uri="{C3380CC4-5D6E-409C-BE32-E72D297353CC}">
              <c16:uniqueId val="{00000007-3484-4DC8-A5D1-3ACFEEAEC4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187</c:v>
                </c:pt>
                <c:pt idx="2">
                  <c:v>#N/A</c:v>
                </c:pt>
                <c:pt idx="3">
                  <c:v>#N/A</c:v>
                </c:pt>
                <c:pt idx="4">
                  <c:v>115</c:v>
                </c:pt>
                <c:pt idx="5">
                  <c:v>#N/A</c:v>
                </c:pt>
                <c:pt idx="6">
                  <c:v>#N/A</c:v>
                </c:pt>
                <c:pt idx="7">
                  <c:v>116</c:v>
                </c:pt>
                <c:pt idx="8">
                  <c:v>#N/A</c:v>
                </c:pt>
                <c:pt idx="9">
                  <c:v>#N/A</c:v>
                </c:pt>
                <c:pt idx="10">
                  <c:v>119</c:v>
                </c:pt>
                <c:pt idx="11">
                  <c:v>#N/A</c:v>
                </c:pt>
                <c:pt idx="12">
                  <c:v>#N/A</c:v>
                </c:pt>
                <c:pt idx="13">
                  <c:v>132</c:v>
                </c:pt>
                <c:pt idx="14">
                  <c:v>#N/A</c:v>
                </c:pt>
              </c:numCache>
            </c:numRef>
          </c:val>
          <c:smooth val="0"/>
          <c:extLst>
            <c:ext xmlns:c16="http://schemas.microsoft.com/office/drawing/2014/chart" uri="{C3380CC4-5D6E-409C-BE32-E72D297353CC}">
              <c16:uniqueId val="{00000008-3484-4DC8-A5D1-3ACFEEAEC4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3491</c:v>
                </c:pt>
                <c:pt idx="5">
                  <c:v>3349</c:v>
                </c:pt>
                <c:pt idx="8">
                  <c:v>3388</c:v>
                </c:pt>
                <c:pt idx="11">
                  <c:v>3422</c:v>
                </c:pt>
                <c:pt idx="14">
                  <c:v>3527</c:v>
                </c:pt>
              </c:numCache>
            </c:numRef>
          </c:val>
          <c:extLst>
            <c:ext xmlns:c16="http://schemas.microsoft.com/office/drawing/2014/chart" uri="{C3380CC4-5D6E-409C-BE32-E72D297353CC}">
              <c16:uniqueId val="{00000000-BBFA-4A81-AFBC-F0B1AA8B7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BFA-4A81-AFBC-F0B1AA8B7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1161</c:v>
                </c:pt>
                <c:pt idx="5">
                  <c:v>1112</c:v>
                </c:pt>
                <c:pt idx="8">
                  <c:v>1247</c:v>
                </c:pt>
                <c:pt idx="11">
                  <c:v>1432</c:v>
                </c:pt>
                <c:pt idx="14">
                  <c:v>1355</c:v>
                </c:pt>
              </c:numCache>
            </c:numRef>
          </c:val>
          <c:extLst>
            <c:ext xmlns:c16="http://schemas.microsoft.com/office/drawing/2014/chart" uri="{C3380CC4-5D6E-409C-BE32-E72D297353CC}">
              <c16:uniqueId val="{00000002-BBFA-4A81-AFBC-F0B1AA8B7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A-4A81-AFBC-F0B1AA8B7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FA-4A81-AFBC-F0B1AA8B7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131</c:v>
                </c:pt>
                <c:pt idx="3">
                  <c:v>198</c:v>
                </c:pt>
                <c:pt idx="6">
                  <c:v>178</c:v>
                </c:pt>
                <c:pt idx="9">
                  <c:v>158</c:v>
                </c:pt>
                <c:pt idx="12">
                  <c:v>139</c:v>
                </c:pt>
              </c:numCache>
            </c:numRef>
          </c:val>
          <c:extLst>
            <c:ext xmlns:c16="http://schemas.microsoft.com/office/drawing/2014/chart" uri="{C3380CC4-5D6E-409C-BE32-E72D297353CC}">
              <c16:uniqueId val="{00000005-BBFA-4A81-AFBC-F0B1AA8B7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416</c:v>
                </c:pt>
                <c:pt idx="3">
                  <c:v>513</c:v>
                </c:pt>
                <c:pt idx="6">
                  <c:v>410</c:v>
                </c:pt>
                <c:pt idx="9">
                  <c:v>374</c:v>
                </c:pt>
                <c:pt idx="12">
                  <c:v>418</c:v>
                </c:pt>
              </c:numCache>
            </c:numRef>
          </c:val>
          <c:extLst>
            <c:ext xmlns:c16="http://schemas.microsoft.com/office/drawing/2014/chart" uri="{C3380CC4-5D6E-409C-BE32-E72D297353CC}">
              <c16:uniqueId val="{00000006-BBFA-4A81-AFBC-F0B1AA8B7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7-BBFA-4A81-AFBC-F0B1AA8B7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1960</c:v>
                </c:pt>
                <c:pt idx="3">
                  <c:v>1768</c:v>
                </c:pt>
                <c:pt idx="6">
                  <c:v>1549</c:v>
                </c:pt>
                <c:pt idx="9">
                  <c:v>1326</c:v>
                </c:pt>
                <c:pt idx="12">
                  <c:v>1226</c:v>
                </c:pt>
              </c:numCache>
            </c:numRef>
          </c:val>
          <c:extLst>
            <c:ext xmlns:c16="http://schemas.microsoft.com/office/drawing/2014/chart" uri="{C3380CC4-5D6E-409C-BE32-E72D297353CC}">
              <c16:uniqueId val="{00000008-BBFA-4A81-AFBC-F0B1AA8B7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FA-4A81-AFBC-F0B1AA8B7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3078</c:v>
                </c:pt>
                <c:pt idx="3">
                  <c:v>2979</c:v>
                </c:pt>
                <c:pt idx="6">
                  <c:v>3117</c:v>
                </c:pt>
                <c:pt idx="9">
                  <c:v>3247</c:v>
                </c:pt>
                <c:pt idx="12">
                  <c:v>3480</c:v>
                </c:pt>
              </c:numCache>
            </c:numRef>
          </c:val>
          <c:extLst>
            <c:ext xmlns:c16="http://schemas.microsoft.com/office/drawing/2014/chart" uri="{C3380CC4-5D6E-409C-BE32-E72D297353CC}">
              <c16:uniqueId val="{0000000A-BBFA-4A81-AFBC-F0B1AA8B7E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935</c:v>
                </c:pt>
                <c:pt idx="2">
                  <c:v>#N/A</c:v>
                </c:pt>
                <c:pt idx="3">
                  <c:v>#N/A</c:v>
                </c:pt>
                <c:pt idx="4">
                  <c:v>998</c:v>
                </c:pt>
                <c:pt idx="5">
                  <c:v>#N/A</c:v>
                </c:pt>
                <c:pt idx="6">
                  <c:v>#N/A</c:v>
                </c:pt>
                <c:pt idx="7">
                  <c:v>620</c:v>
                </c:pt>
                <c:pt idx="8">
                  <c:v>#N/A</c:v>
                </c:pt>
                <c:pt idx="9">
                  <c:v>#N/A</c:v>
                </c:pt>
                <c:pt idx="10">
                  <c:v>252</c:v>
                </c:pt>
                <c:pt idx="11">
                  <c:v>#N/A</c:v>
                </c:pt>
                <c:pt idx="12">
                  <c:v>#N/A</c:v>
                </c:pt>
                <c:pt idx="13">
                  <c:v>381</c:v>
                </c:pt>
                <c:pt idx="14">
                  <c:v>#N/A</c:v>
                </c:pt>
              </c:numCache>
            </c:numRef>
          </c:val>
          <c:smooth val="0"/>
          <c:extLst>
            <c:ext xmlns:c16="http://schemas.microsoft.com/office/drawing/2014/chart" uri="{C3380CC4-5D6E-409C-BE32-E72D297353CC}">
              <c16:uniqueId val="{0000000B-BBFA-4A81-AFBC-F0B1AA8B7E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508</c:v>
                </c:pt>
                <c:pt idx="1">
                  <c:v>599</c:v>
                </c:pt>
                <c:pt idx="2">
                  <c:v>540</c:v>
                </c:pt>
              </c:numCache>
            </c:numRef>
          </c:val>
          <c:extLst>
            <c:ext xmlns:c16="http://schemas.microsoft.com/office/drawing/2014/chart" uri="{C3380CC4-5D6E-409C-BE32-E72D297353CC}">
              <c16:uniqueId val="{00000000-569F-4E9A-B3B3-061B74AA56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433</c:v>
                </c:pt>
                <c:pt idx="2">
                  <c:v>433</c:v>
                </c:pt>
              </c:numCache>
            </c:numRef>
          </c:val>
          <c:extLst>
            <c:ext xmlns:c16="http://schemas.microsoft.com/office/drawing/2014/chart" uri="{C3380CC4-5D6E-409C-BE32-E72D297353CC}">
              <c16:uniqueId val="{00000001-569F-4E9A-B3B3-061B74AA56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255</c:v>
                </c:pt>
                <c:pt idx="1">
                  <c:v>332</c:v>
                </c:pt>
                <c:pt idx="2">
                  <c:v>314</c:v>
                </c:pt>
              </c:numCache>
            </c:numRef>
          </c:val>
          <c:extLst>
            <c:ext xmlns:c16="http://schemas.microsoft.com/office/drawing/2014/chart" uri="{C3380CC4-5D6E-409C-BE32-E72D297353CC}">
              <c16:uniqueId val="{00000002-569F-4E9A-B3B3-061B74AA56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年度に実施した「スキー場圧雪車購入事業」や「複合経営推進助成事業」等に係る過疎対策事業債の元金の償還が開始したため、前年度より</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百万円増加している。</a:t>
          </a:r>
        </a:p>
        <a:p>
          <a:r>
            <a:rPr kumimoji="1" lang="ja-JP" altLang="en-US" sz="1000">
              <a:latin typeface="ＭＳ ゴシック" pitchFamily="49" charset="-128"/>
              <a:ea typeface="ＭＳ ゴシック" pitchFamily="49" charset="-128"/>
            </a:rPr>
            <a:t>　元利償還金が増加し、算入公債費等は横ばいのため、実質公債費比率の分子は前年度より</a:t>
          </a:r>
          <a:r>
            <a:rPr kumimoji="1" lang="en-US" altLang="ja-JP" sz="1000">
              <a:latin typeface="ＭＳ ゴシック" pitchFamily="49" charset="-128"/>
              <a:ea typeface="ＭＳ ゴシック" pitchFamily="49" charset="-128"/>
            </a:rPr>
            <a:t>10.9%</a:t>
          </a:r>
          <a:r>
            <a:rPr kumimoji="1" lang="ja-JP" altLang="en-US" sz="1000">
              <a:latin typeface="ＭＳ ゴシック" pitchFamily="49" charset="-128"/>
              <a:ea typeface="ＭＳ ゴシック" pitchFamily="49" charset="-128"/>
            </a:rPr>
            <a:t>増加し</a:t>
          </a:r>
          <a:r>
            <a:rPr kumimoji="1" lang="en-US" altLang="ja-JP" sz="1000">
              <a:latin typeface="ＭＳ ゴシック" pitchFamily="49" charset="-128"/>
              <a:ea typeface="ＭＳ ゴシック" pitchFamily="49" charset="-128"/>
            </a:rPr>
            <a:t>132</a:t>
          </a:r>
          <a:r>
            <a:rPr kumimoji="1" lang="ja-JP" altLang="en-US" sz="1000">
              <a:latin typeface="ＭＳ ゴシック" pitchFamily="49" charset="-128"/>
              <a:ea typeface="ＭＳ ゴシック" pitchFamily="49" charset="-128"/>
            </a:rPr>
            <a:t>百万円となった。今後は義務教育学校整備事業や一般廃棄物処理施設整備事業（広域負担金）などの大規模事業に係る起債の償還を控えているため、交付税算入率の高い有利な地方債を活用し、比率の上昇をできる限り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一般会計等に係る地方債の現在高については、令和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年度の借入額が償還額を上回ったことから増加している。</a:t>
          </a:r>
        </a:p>
        <a:p>
          <a:r>
            <a:rPr kumimoji="1" lang="ja-JP" altLang="en-US" sz="1000">
              <a:latin typeface="ＭＳ ゴシック" pitchFamily="49" charset="-128"/>
              <a:ea typeface="ＭＳ ゴシック" pitchFamily="49" charset="-128"/>
            </a:rPr>
            <a:t>　公営企業債等繰入見込額については、簡易水道事業債や下水道事業債の償還が進んでおり、今後大規模な事業債の発行がない限りは繰入見込額も減少していく見込みである。</a:t>
          </a:r>
        </a:p>
        <a:p>
          <a:r>
            <a:rPr kumimoji="1" lang="ja-JP" altLang="en-US" sz="1000">
              <a:latin typeface="ＭＳ ゴシック" pitchFamily="49" charset="-128"/>
              <a:ea typeface="ＭＳ ゴシック" pitchFamily="49" charset="-128"/>
            </a:rPr>
            <a:t>　充当可能基金については、令和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年度は財源不足により財政調整基金を取崩したため減少している。今後も財政調整基金を優先的に、その他特定目的基金に可能な限り積み立てを行っていく方針である。</a:t>
          </a:r>
        </a:p>
        <a:p>
          <a:r>
            <a:rPr kumimoji="1" lang="ja-JP" altLang="en-US" sz="1000">
              <a:latin typeface="ＭＳ ゴシック" pitchFamily="49" charset="-128"/>
              <a:ea typeface="ＭＳ ゴシック" pitchFamily="49" charset="-128"/>
            </a:rPr>
            <a:t>　基準財政需要額算入見込額については、交付税措置の有利な地方債を優先的に活用しているが、令和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年度から令和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年度にかけて義務教育学校整備事業を実施しているため、年々増加していく見込みである。</a:t>
          </a:r>
        </a:p>
        <a:p>
          <a:r>
            <a:rPr kumimoji="1" lang="ja-JP" altLang="en-US" sz="1000">
              <a:latin typeface="ＭＳ ゴシック" pitchFamily="49" charset="-128"/>
              <a:ea typeface="ＭＳ ゴシック" pitchFamily="49" charset="-128"/>
            </a:rPr>
            <a:t>　今後は地方債借入額をできる限り抑制し、充当可能基金等の充当財源を確保することにより、比率の改善を図っていく。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要因としては、財源不足等により財政調整基金の取崩しを行ったことに加え、特定目的基金においてふるさとづくり推進基金、地域福祉基金、町有林有効活用基金で取崩し額が積立金額を上回ったこと等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財政調整基金及び減債基金については、地方債の償還財源の確保を図るため、財政調整基金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百万円を目標に基金残高を確保していく。特定目的基金については、基金設置目的に合致する事業の財源を確保するため、財政状況や基金残高を勘案しながら積立を行っていく。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公共施設等維持整備基金：公共施設の改修や維持管理に充てる。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町有林有効活用基金：生活環境の整備を図るため、環境の保全と浄化を促進する施策の経費に充てる。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ふるさと納税等活用基金：町の福祉、観光、地域コミュニティ活動推進、定住交流推進、自然環境及び生活環境の保全に関する事業の経費に充てる。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ふるさとづくり推進基金：自主的、主体的な地域づくりの取り組みを促進し、誇りと愛着の持てるふるさとづくりの実現を目指す人材を育成する経費に充てる。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温泉利用施設基金：藤里町健康保養基地ゾーン並びに温泉利用による観光施設開発に伴う施設設備の整備並びにこれらの運営に充てる。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公共施設等維持整備基金：町営スキー場の索道設備改修費や野球場スタンド改修工事等の財源として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百万円を充当した一方で、前年度繰越金等を原資として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町有林有効活用基金：主伐収入相当額等を原資として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百万円積み立てた一方で、造林事業等の財源として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ふるさと納税等活用基金：ふるさと納税等を原資として、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ふるさとづくり推進基金：子育て応援金（入学祝金）や藤里町集会所建設等助成交付金等の財源として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温泉利用施設基金：入湯税を原資として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公共施設等維持整備基金：前年度繰越金を原資として財政状況や基金残高を勘案しながら積立を行っていく。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町有林有効活用基金：財政状況や基金残高を勘案しながら主伐収入、分収林収入及び搬出間伐木売払収入相当額を積み立てる。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ふるさと納税等活用基金：ふるさと納税等を原資として、積立を行っていく。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ふるさとづくり推進基金：前年度繰越金を原資として財政状況や基金残高を勘案しながら積立を行っていく。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温泉利用施設基金：入湯税を原資として、積立を行っていく。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百万円を積立てた一方で、財源不足等により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事業等の見直しにより経常経費を削減することで一般財源を確保するとともに、基金の取崩し額を抑制することにより、災害等不測の事態への備えとして目標残高の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年度は積立も取崩しも行わなかったので、増減なし。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73CDD04-C099-4913-987D-DF95B183426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99D93C0-538D-4BC3-BCCB-01C74726029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15CA09-2C17-4E62-A3B9-9054812D2D3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6F34DDA-A32D-42A4-AFD1-0735FBC86C9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F389063-1241-42A7-B8D2-1B092CFD084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8957305-554A-4D2B-AA60-8E13AA8EBA3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2CD9818-C291-49EA-89EC-351C961F295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012778E-C889-4A25-BA4B-CED32F6AF5A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EA4B52E-1BDD-451D-80EB-ED0D05519B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FC17FC6-831A-4203-8D70-1A0206B9125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2,899
2,884
282.13
4,500,846
4,340,424
143,422
2,348,030
3,479,888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F59F012-1DC2-4907-A4EE-80990DF4CEA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17D0E34-2606-42DD-92D9-489C4B820F2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BD4EDFC-6F07-46B0-9095-595DB7E47DE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BCCBEE9-6A8F-4A4C-AC1C-85EACD2E6F6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3F58BDE-2B25-45F2-9052-6DEE1D961C9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B1A6987-33BE-4B6A-B33C-1ECCCF2FD87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77C8EA6-0386-461D-A37D-F2206563F07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112DC6B-7A7C-4479-AF7B-7AA9269AAFC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BC875A8-E90C-4491-AC08-BFC75DACBDE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0A53CAE-0A20-4501-8D58-CAE52416EE9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41E8DAD-3333-4158-BF4F-E1F12BA726A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4132D9A-CDCA-4C03-8186-1BC79C0AE1A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FE2DF7C-C868-490F-A4DC-880CF24E7E0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CC7A003-AA7A-4297-8667-645F0F0048D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126A894-90E3-4121-A885-BA03A5E797C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4715AF-6A8C-404A-BFBF-AF653855552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53A137B-A79D-4A8A-A994-A450EF85B6C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B4FAB31-8ED4-4218-BC58-376725A73FE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8A3AC40-E637-43E6-AFAC-4E6CE1579B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E6DD31C-54ED-49E6-8C01-96F6EF6E26B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40B81FC-4AF7-4FCA-8A0B-4601F956978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C6C11A6-4718-4F32-BD91-E6A9B631F6E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4CFB8A-D4C5-4329-9FA5-CAFF68412FA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726F7B-E4D5-4411-AA24-DC3A180E6C0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3195CFD-A3F0-4EE6-BD9E-F6759724B88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99F419E-478D-4329-BE3E-FDA61A5BFE8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3DE0A29-E752-456B-8365-E093ABEC94C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DAB5A4D-92CB-4D29-B35C-ED6909FA7CA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786B0AC-03D0-46B7-A8C8-9EA98BA27A7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6E506C0-DDD3-4019-ADD7-EE127DA8D1E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5572A9-C004-4857-8F09-51718EB00A7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79DF8FE-4B82-4E1E-BCCD-7B09DAE5684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B79DB8F-5B5A-4324-9A91-7B58988398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BCACFB2-CBCE-4981-B4D0-37F458905D4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DF99991-1D30-4841-BBBD-60B1EF85314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2771401-C97A-4D52-B6C4-6FF5B87AEC9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C81B3F3-F06D-4DC7-9B94-A575CBFFB68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日現在の人口は</a:t>
          </a:r>
          <a:r>
            <a:rPr kumimoji="1" lang="en-US" altLang="ja-JP" sz="1000">
              <a:latin typeface="ＭＳ Ｐゴシック" panose="020B0600070205080204" pitchFamily="50" charset="-128"/>
              <a:ea typeface="ＭＳ Ｐゴシック" panose="020B0600070205080204" pitchFamily="50" charset="-128"/>
            </a:rPr>
            <a:t>2,899</a:t>
          </a:r>
          <a:r>
            <a:rPr kumimoji="1" lang="ja-JP" altLang="en-US" sz="1000">
              <a:latin typeface="ＭＳ Ｐゴシック" panose="020B0600070205080204" pitchFamily="50" charset="-128"/>
              <a:ea typeface="ＭＳ Ｐゴシック" panose="020B0600070205080204" pitchFamily="50" charset="-128"/>
            </a:rPr>
            <a:t>人で昨年同時期から</a:t>
          </a:r>
          <a:r>
            <a:rPr kumimoji="1" lang="en-US" altLang="ja-JP" sz="1000">
              <a:latin typeface="ＭＳ Ｐゴシック" panose="020B0600070205080204" pitchFamily="50" charset="-128"/>
              <a:ea typeface="ＭＳ Ｐゴシック" panose="020B0600070205080204" pitchFamily="50" charset="-128"/>
            </a:rPr>
            <a:t>103</a:t>
          </a:r>
          <a:r>
            <a:rPr kumimoji="1" lang="ja-JP" altLang="en-US" sz="1000">
              <a:latin typeface="ＭＳ Ｐゴシック" panose="020B0600070205080204" pitchFamily="50" charset="-128"/>
              <a:ea typeface="ＭＳ Ｐゴシック" panose="020B0600070205080204" pitchFamily="50" charset="-128"/>
            </a:rPr>
            <a:t>人減少し、人口減少に歯止めがかからない状況が続いている。また、高齢化率は</a:t>
          </a:r>
          <a:r>
            <a:rPr kumimoji="1" lang="en-US" altLang="ja-JP" sz="1000">
              <a:latin typeface="ＭＳ Ｐゴシック" panose="020B0600070205080204" pitchFamily="50" charset="-128"/>
              <a:ea typeface="ＭＳ Ｐゴシック" panose="020B0600070205080204" pitchFamily="50" charset="-128"/>
            </a:rPr>
            <a:t>49.8%</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と秋田県でも上位に位置している。町主要産業の農林業を取り巻く状況は、高齢化や後継者問題により将来的に規模が縮小されることが予測されている。昨今では、物価高騰に伴う経費の増等による営業所得や農業所得の減少に加えて、現役世代人口の減等に伴う給与所得の減少が厳しい状況となっており、個人町民税収額は</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の減となった。しかしながら、木材産業の業績の好調により法人町民税収額は</a:t>
          </a:r>
          <a:r>
            <a:rPr kumimoji="1" lang="en-US" altLang="ja-JP" sz="1000">
              <a:latin typeface="ＭＳ Ｐゴシック" panose="020B0600070205080204" pitchFamily="50" charset="-128"/>
              <a:ea typeface="ＭＳ Ｐゴシック" panose="020B0600070205080204" pitchFamily="50" charset="-128"/>
            </a:rPr>
            <a:t>35.8%</a:t>
          </a:r>
          <a:r>
            <a:rPr kumimoji="1" lang="ja-JP" altLang="en-US" sz="1000">
              <a:latin typeface="ＭＳ Ｐゴシック" panose="020B0600070205080204" pitchFamily="50" charset="-128"/>
              <a:ea typeface="ＭＳ Ｐゴシック" panose="020B0600070205080204" pitchFamily="50" charset="-128"/>
            </a:rPr>
            <a:t>の増となり、町税全体では</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の増となった。</a:t>
          </a:r>
        </a:p>
        <a:p>
          <a:r>
            <a:rPr kumimoji="1" lang="ja-JP" altLang="en-US" sz="1000">
              <a:latin typeface="ＭＳ Ｐゴシック" panose="020B0600070205080204" pitchFamily="50" charset="-128"/>
              <a:ea typeface="ＭＳ Ｐゴシック" panose="020B0600070205080204" pitchFamily="50" charset="-128"/>
            </a:rPr>
            <a:t>　財政力指数は、類似団体平均値を</a:t>
          </a:r>
          <a:r>
            <a:rPr kumimoji="1" lang="en-US" altLang="ja-JP" sz="1000">
              <a:latin typeface="ＭＳ Ｐゴシック" panose="020B0600070205080204" pitchFamily="50" charset="-128"/>
              <a:ea typeface="ＭＳ Ｐゴシック" panose="020B0600070205080204" pitchFamily="50" charset="-128"/>
            </a:rPr>
            <a:t>0.09</a:t>
          </a:r>
          <a:r>
            <a:rPr kumimoji="1" lang="ja-JP" altLang="en-US" sz="1000">
              <a:latin typeface="ＭＳ Ｐゴシック" panose="020B0600070205080204" pitchFamily="50" charset="-128"/>
              <a:ea typeface="ＭＳ Ｐゴシック" panose="020B0600070205080204" pitchFamily="50" charset="-128"/>
            </a:rPr>
            <a:t>ポイント下回っている。人口減少による税収減等、財政基盤の脆弱性が加速しており、藤里町まちづくり計画に盛り込まれた計画を着実に実行し、これまでの財政健全化の努力を今後も継続し、「農山村特有の小規模自治体だからできる簡素で効率的な行財政システム」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B40C5F3-14DA-422B-8CBF-F192EE04AC5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AD4CEA6-4653-4D7C-ACBE-27458D8B535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BEB653D7-8FF0-4A29-8E15-9B93081A512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67A3904-8558-4BC0-BE91-94C1DB7CC39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B263FC5-6EC9-43B8-816E-E5B2818B4BA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04ED99F-59AC-4A7F-AF24-970ECE5C3C7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9EAAD60-BAD0-4767-B6D1-9A773A37802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957F67A-91D8-413D-96F0-51773ABD4C2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8A3AAEF-CA98-4175-9E0E-1E22CD9724A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D8F08B7-0EC7-4E4D-A435-1FE8E0CA74F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3CDEEC9B-A7E1-415A-9CFD-DEB96856513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69214BD6-3095-4BD3-9540-3C7149267D0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BEC56AF-9241-41A9-A47C-7C05D6C179A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1A6A321-C615-42DF-978B-D123826347B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50C6930-E6E4-4918-9D14-66547B3188A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16209AAF-8187-4EB9-97D4-745F5D7F728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EBC8A398-5A1E-4C9A-B58B-81078C92C803}"/>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F04822D9-B6D2-4BCD-B491-B67FE1274DCE}"/>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A79C8F26-224B-484E-9F9C-3E5745EC53B6}"/>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94B33534-E710-4B1A-BEFD-C61055C5276F}"/>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5562A92-AFD5-4ABE-8A44-87029B47B3D6}"/>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F164C6F4-6238-4982-A8F9-0841CA84A35C}"/>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B1311E50-CC0A-40C3-9280-CD4F98D1811C}"/>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E39C10A2-9189-4F6B-B6D0-B1D39CA2E081}"/>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DBBC4057-A9EC-4014-9DCE-3DC3E259423A}"/>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5A9372E2-EFBA-4F70-AF6F-C67F9449B901}"/>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5B4064A-A66A-4F1B-A8AB-1E6EA055AC21}"/>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E432CFC2-CA5F-4B8A-AE9B-7BE131D532E4}"/>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168A10E2-4D0C-44CF-B8B8-FDD90D86E36E}"/>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9C2C2E2B-2D92-47BC-B89B-1960FC76D2E6}"/>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6951D204-5987-4C9B-9BD7-9AE64E0AE67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13DF1FC8-213A-4550-A411-23E7290A5FB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9BAD575E-7816-426E-8897-DFA4E28C28EE}"/>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19BB6D15-039A-4B59-916F-D80F4A6B644C}"/>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5C3A9F9E-367E-4DD3-AF9B-1E5EB86281CA}"/>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91F94D4-E854-4B29-984D-8D9212FD00A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B18074D-A570-44C6-910A-FEB4EF56103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15E015F-B459-4BEB-8DFF-65E30BCA330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A55E93C-3358-48E3-B2E8-EB6800F48A1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6C6D270-9D93-4E8F-AEE2-D819D0D37A4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53985DE8-4795-40A0-97AD-FB99F7DDDD9A}"/>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ECCF7417-A39B-4916-8FB5-67D67C350394}"/>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5A33574F-E684-42BA-89A9-7BE42D211188}"/>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4FC2806E-6221-4A52-A17C-BD6CC42B4032}"/>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7B1A0383-E536-42C3-B3DA-26585F32CEE8}"/>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749868B3-FB2E-4BCE-A457-CA5D5B902773}"/>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C38E3C2D-D563-4ECA-B64A-3A390475B80A}"/>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90586484-8C09-4CFE-A3CC-F4DC46BF7486}"/>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DCD9ED79-9328-42A9-9B28-14475545EA5D}"/>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F0B379B6-28F5-4819-A7DF-24AC29E29475}"/>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2FB6B86-2558-4C95-B50E-5D7F8451193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4F5470B4-F3FA-471F-9B53-B67BDEA9009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FC1B18A-4987-4EE3-A63B-D2171D4D9FC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943F184-EA51-4B73-B3D7-C05DD56CD7E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AFD17C9-037F-4B73-970B-DB0291B39A4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EDDC432-AC92-4F87-8A96-0B5E8B57B42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AE65E672-32D1-49A9-9366-06A861B1220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BEBBB64-446E-46DC-9C9B-2EB348630C5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9938201C-AB41-49FA-BE94-93ABF9D3CE3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95A56D9-D35D-4CBD-B30F-D5DAF5E9D66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85929FF-872A-447F-A825-09F776C807B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37DB91E-A13B-48AF-BC53-AC0502FB41B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D246D45-0058-45F2-B2FB-9C84F0E5E39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前年度から</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87.2%</a:t>
          </a:r>
          <a:r>
            <a:rPr kumimoji="1" lang="ja-JP" altLang="en-US" sz="1000">
              <a:latin typeface="ＭＳ Ｐゴシック" panose="020B0600070205080204" pitchFamily="50" charset="-128"/>
              <a:ea typeface="ＭＳ Ｐゴシック" panose="020B0600070205080204" pitchFamily="50" charset="-128"/>
            </a:rPr>
            <a:t>となり、類似団体平均値を</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ポイント上回っている。物価高騰の影響による各公共施設における管理経費の増額による物件費の増等により分子が</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増加し、臨時財政対策債が減少したことによる一般財源等の減少等により分母が</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減少し、比率全体では増加となったものである。</a:t>
          </a:r>
        </a:p>
        <a:p>
          <a:r>
            <a:rPr kumimoji="1" lang="ja-JP" altLang="en-US" sz="1000">
              <a:latin typeface="ＭＳ Ｐゴシック" panose="020B0600070205080204" pitchFamily="50" charset="-128"/>
              <a:ea typeface="ＭＳ Ｐゴシック" panose="020B0600070205080204" pitchFamily="50" charset="-128"/>
            </a:rPr>
            <a:t>　今後の公債費については、令和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をピークに償還額が減少していく見込みとなっているため、簡易水道事業や各下水道事業における使用料の見直しによる繰出金の削減、適正な定員管理、既存事業の見直し等により経常経費を削減し、比率の改善を図る。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E0EF2CB8-183D-49E3-8C85-A3CEC891F6D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487A6318-45AA-4835-8496-341D784C672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1F31311-BA15-481C-9555-3BC473F4B3C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258EB07-F38D-4A36-9FA1-B27E34C89E17}"/>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0BB050A-815C-4055-94D7-268F70BE5D9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A3424D1-E6AE-4C24-BE9B-1863CE43C88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CF81D11D-4D3C-46A5-8A54-320B8E00D36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E2A028C6-6EF6-4302-8C5C-0ADE91E828F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55C623EB-3929-4B2A-9140-9C34118D351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C3033D4-C9E5-445A-A93F-E351F287E69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BB209EEE-21CE-4685-829A-4CFE9C12E5A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B1AC9CF-10A4-4E8A-B9FD-55A05A69B07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C1FCFC0-0264-4D27-8E9C-4B74AE4AA51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4147FCD-32E5-4383-A8BC-9BA1D565083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979347A5-F196-4891-BB92-03CE25A3659C}"/>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BFAD8CFF-FFE2-4646-9DD4-C4C62E04481E}"/>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BC74CB58-EB2D-4AB3-85DB-21E4F871B6F2}"/>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AE97295C-F137-4CDE-A3DF-E1A2B57413AD}"/>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669951CF-EEF6-4EB7-8897-194EABFA12B9}"/>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65786</xdr:rowOff>
    </xdr:to>
    <xdr:cxnSp macro="">
      <xdr:nvCxnSpPr>
        <xdr:cNvPr id="131" name="直線コネクタ 130">
          <a:extLst>
            <a:ext uri="{FF2B5EF4-FFF2-40B4-BE49-F238E27FC236}">
              <a16:creationId xmlns:a16="http://schemas.microsoft.com/office/drawing/2014/main" id="{FD8B4432-32F5-4F12-A8A2-411A94543FFB}"/>
            </a:ext>
          </a:extLst>
        </xdr:cNvPr>
        <xdr:cNvCxnSpPr/>
      </xdr:nvCxnSpPr>
      <xdr:spPr>
        <a:xfrm>
          <a:off x="4114800" y="111762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782855B4-5FBE-43CD-AC26-E5103A6774BE}"/>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B785105C-6878-4B52-8DB5-D6FC913791F7}"/>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97155</xdr:rowOff>
    </xdr:to>
    <xdr:cxnSp macro="">
      <xdr:nvCxnSpPr>
        <xdr:cNvPr id="134" name="直線コネクタ 133">
          <a:extLst>
            <a:ext uri="{FF2B5EF4-FFF2-40B4-BE49-F238E27FC236}">
              <a16:creationId xmlns:a16="http://schemas.microsoft.com/office/drawing/2014/main" id="{E57D1199-1914-43E0-B4E1-87CF02D4B0D3}"/>
            </a:ext>
          </a:extLst>
        </xdr:cNvPr>
        <xdr:cNvCxnSpPr/>
      </xdr:nvCxnSpPr>
      <xdr:spPr>
        <a:xfrm flipV="1">
          <a:off x="3225800" y="1117625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B2DA8BDF-2C61-4D6C-B9D9-99095E4ADBCC}"/>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B0E3388E-F5C7-49F6-9BFF-AF8A3D3D42BD}"/>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66</xdr:row>
      <xdr:rowOff>58420</xdr:rowOff>
    </xdr:to>
    <xdr:cxnSp macro="">
      <xdr:nvCxnSpPr>
        <xdr:cNvPr id="137" name="直線コネクタ 136">
          <a:extLst>
            <a:ext uri="{FF2B5EF4-FFF2-40B4-BE49-F238E27FC236}">
              <a16:creationId xmlns:a16="http://schemas.microsoft.com/office/drawing/2014/main" id="{8792E19F-3099-4919-AFEF-2EB448D490C5}"/>
            </a:ext>
          </a:extLst>
        </xdr:cNvPr>
        <xdr:cNvCxnSpPr/>
      </xdr:nvCxnSpPr>
      <xdr:spPr>
        <a:xfrm flipV="1">
          <a:off x="2336800" y="112414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61508437-FC13-40D7-9726-0673EDDF4848}"/>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74C3F5EE-A7FE-4B77-8457-EF72521C8289}"/>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152527</xdr:rowOff>
    </xdr:to>
    <xdr:cxnSp macro="">
      <xdr:nvCxnSpPr>
        <xdr:cNvPr id="140" name="直線コネクタ 139">
          <a:extLst>
            <a:ext uri="{FF2B5EF4-FFF2-40B4-BE49-F238E27FC236}">
              <a16:creationId xmlns:a16="http://schemas.microsoft.com/office/drawing/2014/main" id="{6E33C562-3994-46A7-A807-314BE6AABD43}"/>
            </a:ext>
          </a:extLst>
        </xdr:cNvPr>
        <xdr:cNvCxnSpPr/>
      </xdr:nvCxnSpPr>
      <xdr:spPr>
        <a:xfrm flipV="1">
          <a:off x="1447800" y="1137412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40CFA4C8-D9FD-4505-92CE-98B70AA6BC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37B4C395-214A-4E93-B723-AD216932B3CD}"/>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B61DFDA8-12B1-47DF-8B96-3E32F6572703}"/>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D5C67580-66F5-4871-8B8D-8850F5061EA8}"/>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EC12455-9C0C-4D6C-8FDF-6FC20A5A3F9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D47A26A-86F8-49D2-ADEB-2A637F4A614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6BDA37A-ADA7-4C3D-8F20-4D84A217F23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F670F36-A5F9-49DE-A00D-6D9EDB45111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4A8BA05-FEAA-4FF5-A71D-CEAFD6A74CE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a:extLst>
            <a:ext uri="{FF2B5EF4-FFF2-40B4-BE49-F238E27FC236}">
              <a16:creationId xmlns:a16="http://schemas.microsoft.com/office/drawing/2014/main" id="{365AF6E5-E28A-4447-ADA0-B63179234EAF}"/>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1" name="財政構造の弾力性該当値テキスト">
          <a:extLst>
            <a:ext uri="{FF2B5EF4-FFF2-40B4-BE49-F238E27FC236}">
              <a16:creationId xmlns:a16="http://schemas.microsoft.com/office/drawing/2014/main" id="{3EC74676-C087-4948-8831-9CC868908BAE}"/>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2" name="楕円 151">
          <a:extLst>
            <a:ext uri="{FF2B5EF4-FFF2-40B4-BE49-F238E27FC236}">
              <a16:creationId xmlns:a16="http://schemas.microsoft.com/office/drawing/2014/main" id="{8D6D3B36-1E5D-41E7-9028-6444D387BC81}"/>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3" name="テキスト ボックス 152">
          <a:extLst>
            <a:ext uri="{FF2B5EF4-FFF2-40B4-BE49-F238E27FC236}">
              <a16:creationId xmlns:a16="http://schemas.microsoft.com/office/drawing/2014/main" id="{2A2DD508-5BA3-4F18-A734-1202DCC79434}"/>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4" name="楕円 153">
          <a:extLst>
            <a:ext uri="{FF2B5EF4-FFF2-40B4-BE49-F238E27FC236}">
              <a16:creationId xmlns:a16="http://schemas.microsoft.com/office/drawing/2014/main" id="{837DB58E-67E0-44A4-A7B8-2400050D2A36}"/>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5" name="テキスト ボックス 154">
          <a:extLst>
            <a:ext uri="{FF2B5EF4-FFF2-40B4-BE49-F238E27FC236}">
              <a16:creationId xmlns:a16="http://schemas.microsoft.com/office/drawing/2014/main" id="{951FD5BC-DEDA-4520-B011-49FD34D17522}"/>
            </a:ext>
          </a:extLst>
        </xdr:cNvPr>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6" name="楕円 155">
          <a:extLst>
            <a:ext uri="{FF2B5EF4-FFF2-40B4-BE49-F238E27FC236}">
              <a16:creationId xmlns:a16="http://schemas.microsoft.com/office/drawing/2014/main" id="{5FDB56AD-E76D-41D4-B90C-F5DAA1121302}"/>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7" name="テキスト ボックス 156">
          <a:extLst>
            <a:ext uri="{FF2B5EF4-FFF2-40B4-BE49-F238E27FC236}">
              <a16:creationId xmlns:a16="http://schemas.microsoft.com/office/drawing/2014/main" id="{F87ACD3D-F3CA-47B4-A009-9E79B890E597}"/>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101727</xdr:rowOff>
    </xdr:from>
    <xdr:to>
      <xdr:col>7</xdr:col>
      <xdr:colOff>31750</xdr:colOff>
      <xdr:row>67</xdr:row>
      <xdr:rowOff>31877</xdr:rowOff>
    </xdr:to>
    <xdr:sp macro="" textlink="">
      <xdr:nvSpPr>
        <xdr:cNvPr id="158" name="楕円 157">
          <a:extLst>
            <a:ext uri="{FF2B5EF4-FFF2-40B4-BE49-F238E27FC236}">
              <a16:creationId xmlns:a16="http://schemas.microsoft.com/office/drawing/2014/main" id="{B5F93D82-101F-4BC3-9F1E-7941635AE5BC}"/>
            </a:ext>
          </a:extLst>
        </xdr:cNvPr>
        <xdr:cNvSpPr/>
      </xdr:nvSpPr>
      <xdr:spPr>
        <a:xfrm>
          <a:off x="1397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16654</xdr:rowOff>
    </xdr:from>
    <xdr:ext cx="762000" cy="259045"/>
    <xdr:sp macro="" textlink="">
      <xdr:nvSpPr>
        <xdr:cNvPr id="159" name="テキスト ボックス 158">
          <a:extLst>
            <a:ext uri="{FF2B5EF4-FFF2-40B4-BE49-F238E27FC236}">
              <a16:creationId xmlns:a16="http://schemas.microsoft.com/office/drawing/2014/main" id="{21954C8F-D247-404E-AA22-C03C2A34C46A}"/>
            </a:ext>
          </a:extLst>
        </xdr:cNvPr>
        <xdr:cNvSpPr txBox="1"/>
      </xdr:nvSpPr>
      <xdr:spPr>
        <a:xfrm>
          <a:off x="1066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4F629D1-C393-418B-99A4-C0A71A8628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83F07F1-D7EE-4CCD-9987-FC741A909F4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DD8A0EF9-A116-4CC4-8E2A-4F93129047E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F1D4B33-B1AE-4286-BEFB-CA84836B0EC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6588A2F9-2BAC-4A69-A349-74B26BD9BF1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22A3CE5-A2C1-4312-977E-CF28339180C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F744DB4-27B5-43F3-8B02-F78F6F970C4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0889B20-F7CD-4E5F-8725-D89B2E0EB38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7908E85-355C-446F-AF16-069F96767FE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4396A87-5237-4342-A791-272589EBDA3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866CD98-43AA-43BA-853F-D7EB8D81B7C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DCABBC4-1659-4D16-A366-B4B9AE99049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381777F6-C461-4B49-AF3A-DC7BC586649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類似団体平均値を</a:t>
          </a:r>
          <a:r>
            <a:rPr kumimoji="1" lang="en-US" altLang="ja-JP" sz="1000">
              <a:latin typeface="ＭＳ Ｐゴシック" panose="020B0600070205080204" pitchFamily="50" charset="-128"/>
              <a:ea typeface="ＭＳ Ｐゴシック" panose="020B0600070205080204" pitchFamily="50" charset="-128"/>
            </a:rPr>
            <a:t>68,474</a:t>
          </a:r>
          <a:r>
            <a:rPr kumimoji="1" lang="ja-JP" altLang="en-US" sz="1000">
              <a:latin typeface="ＭＳ Ｐゴシック" panose="020B0600070205080204" pitchFamily="50" charset="-128"/>
              <a:ea typeface="ＭＳ Ｐゴシック" panose="020B0600070205080204" pitchFamily="50" charset="-128"/>
            </a:rPr>
            <a:t>円下回り、前年度に比べ</a:t>
          </a:r>
          <a:r>
            <a:rPr kumimoji="1" lang="en-US" altLang="ja-JP" sz="1000">
              <a:latin typeface="ＭＳ Ｐゴシック" panose="020B0600070205080204" pitchFamily="50" charset="-128"/>
              <a:ea typeface="ＭＳ Ｐゴシック" panose="020B0600070205080204" pitchFamily="50" charset="-128"/>
            </a:rPr>
            <a:t>30,212</a:t>
          </a:r>
          <a:r>
            <a:rPr kumimoji="1" lang="ja-JP" altLang="en-US" sz="1000">
              <a:latin typeface="ＭＳ Ｐゴシック" panose="020B0600070205080204" pitchFamily="50" charset="-128"/>
              <a:ea typeface="ＭＳ Ｐゴシック" panose="020B0600070205080204" pitchFamily="50" charset="-128"/>
            </a:rPr>
            <a:t>円増となっている。</a:t>
          </a:r>
        </a:p>
        <a:p>
          <a:r>
            <a:rPr kumimoji="1" lang="ja-JP" altLang="en-US" sz="1000">
              <a:latin typeface="ＭＳ Ｐゴシック" panose="020B0600070205080204" pitchFamily="50" charset="-128"/>
              <a:ea typeface="ＭＳ Ｐゴシック" panose="020B0600070205080204" pitchFamily="50" charset="-128"/>
            </a:rPr>
            <a:t>　人件費については、新型コロナウイルスワクチン接種関連業務に係る人件費の減等により、前年度から</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の減となった。</a:t>
          </a:r>
        </a:p>
        <a:p>
          <a:r>
            <a:rPr kumimoji="1" lang="ja-JP" altLang="en-US" sz="1000">
              <a:latin typeface="ＭＳ Ｐゴシック" panose="020B0600070205080204" pitchFamily="50" charset="-128"/>
              <a:ea typeface="ＭＳ Ｐゴシック" panose="020B0600070205080204" pitchFamily="50" charset="-128"/>
            </a:rPr>
            <a:t>　物件費については、義務教育学校開設に向けた施設用備品の購入等により、前年度から</a:t>
          </a:r>
          <a:r>
            <a:rPr kumimoji="1" lang="en-US" altLang="ja-JP" sz="1000">
              <a:latin typeface="ＭＳ Ｐゴシック" panose="020B0600070205080204" pitchFamily="50" charset="-128"/>
              <a:ea typeface="ＭＳ Ｐゴシック" panose="020B0600070205080204" pitchFamily="50" charset="-128"/>
            </a:rPr>
            <a:t>7.6%</a:t>
          </a:r>
          <a:r>
            <a:rPr kumimoji="1" lang="ja-JP" altLang="en-US" sz="1000">
              <a:latin typeface="ＭＳ Ｐゴシック" panose="020B0600070205080204" pitchFamily="50" charset="-128"/>
              <a:ea typeface="ＭＳ Ｐゴシック" panose="020B0600070205080204" pitchFamily="50" charset="-128"/>
            </a:rPr>
            <a:t>の増となった。</a:t>
          </a:r>
        </a:p>
        <a:p>
          <a:r>
            <a:rPr kumimoji="1" lang="ja-JP" altLang="en-US" sz="1000">
              <a:latin typeface="ＭＳ Ｐゴシック" panose="020B0600070205080204" pitchFamily="50" charset="-128"/>
              <a:ea typeface="ＭＳ Ｐゴシック" panose="020B0600070205080204" pitchFamily="50" charset="-128"/>
            </a:rPr>
            <a:t>　今後も適正な定員を維持し、一定額以上の需要額予算の定率削減、新規備品購入の抑制等による物件費の抑制に努め、数値の改善を図っていく。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6A13393-D869-4DE1-813C-2AB7DDF5F1F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4CD9A8BD-86A0-4019-8185-C622E05462A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8728C35-585D-4632-876C-832BC228CAB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935A56DA-71DC-416D-B70A-4ED3C702126E}"/>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6688AAE-084C-410D-98E5-78247BD0654F}"/>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DD916635-E98D-48F8-944A-B72ADD82153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19BC8F88-9CB8-4A63-9161-F3A34B7CFBE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E16D1943-D27F-4F02-827B-08FC5C2AF612}"/>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E033F256-615B-48E9-8C09-8E70D024538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8421BC74-BD8E-4B93-8262-1EAB0D75607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1425DE6F-536D-4BA4-A9C9-0CC2BCD3BD79}"/>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78A3D248-C2A1-49C4-81E1-320E9F57B35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CAF6A13-A500-40E9-9074-A80D204A37E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B7CDBC28-89C4-448F-A928-4E136ACEA8A6}"/>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63DE1364-38B8-4ED1-865D-3EA9D2E7642B}"/>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43EF923C-01D1-452A-8E80-9B088D29E4E2}"/>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916B07DD-0F82-47D1-ACC3-3759E3B9A12E}"/>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90D1256A-C852-48C9-8F1B-84BDA3A3D1DC}"/>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42416</xdr:rowOff>
    </xdr:from>
    <xdr:to>
      <xdr:col>23</xdr:col>
      <xdr:colOff>133350</xdr:colOff>
      <xdr:row>82</xdr:row>
      <xdr:rowOff>56997</xdr:rowOff>
    </xdr:to>
    <xdr:cxnSp macro="">
      <xdr:nvCxnSpPr>
        <xdr:cNvPr id="191" name="直線コネクタ 190">
          <a:extLst>
            <a:ext uri="{FF2B5EF4-FFF2-40B4-BE49-F238E27FC236}">
              <a16:creationId xmlns:a16="http://schemas.microsoft.com/office/drawing/2014/main" id="{37C0DC2F-DD7B-4B0D-BE7B-00FB79FAAB5A}"/>
            </a:ext>
          </a:extLst>
        </xdr:cNvPr>
        <xdr:cNvCxnSpPr/>
      </xdr:nvCxnSpPr>
      <xdr:spPr>
        <a:xfrm>
          <a:off x="4114800" y="14101316"/>
          <a:ext cx="8382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41772</xdr:rowOff>
    </xdr:from>
    <xdr:ext cx="762000" cy="259045"/>
    <xdr:sp macro="" textlink="">
      <xdr:nvSpPr>
        <xdr:cNvPr id="192" name="人件費・物件費等の状況平均値テキスト">
          <a:extLst>
            <a:ext uri="{FF2B5EF4-FFF2-40B4-BE49-F238E27FC236}">
              <a16:creationId xmlns:a16="http://schemas.microsoft.com/office/drawing/2014/main" id="{D5AB5FC9-6E39-45C8-92E6-97DDA0232223}"/>
            </a:ext>
          </a:extLst>
        </xdr:cNvPr>
        <xdr:cNvSpPr txBox="1"/>
      </xdr:nvSpPr>
      <xdr:spPr>
        <a:xfrm>
          <a:off x="5041900" y="14100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4102817A-6801-4D0A-84A7-DBE75F899067}"/>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20343</xdr:rowOff>
    </xdr:from>
    <xdr:to>
      <xdr:col>19</xdr:col>
      <xdr:colOff>133350</xdr:colOff>
      <xdr:row>82</xdr:row>
      <xdr:rowOff>42416</xdr:rowOff>
    </xdr:to>
    <xdr:cxnSp macro="">
      <xdr:nvCxnSpPr>
        <xdr:cNvPr id="194" name="直線コネクタ 193">
          <a:extLst>
            <a:ext uri="{FF2B5EF4-FFF2-40B4-BE49-F238E27FC236}">
              <a16:creationId xmlns:a16="http://schemas.microsoft.com/office/drawing/2014/main" id="{B1419097-0E70-4D6C-9D85-FD60F178130F}"/>
            </a:ext>
          </a:extLst>
        </xdr:cNvPr>
        <xdr:cNvCxnSpPr/>
      </xdr:nvCxnSpPr>
      <xdr:spPr>
        <a:xfrm>
          <a:off x="3225800" y="14079243"/>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782770F9-F1D6-417A-9490-D6F8DCA0537A}"/>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C30754B-FA42-42E4-A327-DCAFC4ECE447}"/>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4336</xdr:rowOff>
    </xdr:from>
    <xdr:to>
      <xdr:col>15</xdr:col>
      <xdr:colOff>82550</xdr:colOff>
      <xdr:row>82</xdr:row>
      <xdr:rowOff>20343</xdr:rowOff>
    </xdr:to>
    <xdr:cxnSp macro="">
      <xdr:nvCxnSpPr>
        <xdr:cNvPr id="197" name="直線コネクタ 196">
          <a:extLst>
            <a:ext uri="{FF2B5EF4-FFF2-40B4-BE49-F238E27FC236}">
              <a16:creationId xmlns:a16="http://schemas.microsoft.com/office/drawing/2014/main" id="{72135E01-DE29-44F3-8828-19187EF75A94}"/>
            </a:ext>
          </a:extLst>
        </xdr:cNvPr>
        <xdr:cNvCxnSpPr/>
      </xdr:nvCxnSpPr>
      <xdr:spPr>
        <a:xfrm>
          <a:off x="2336800" y="14063236"/>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C851330A-EDBA-4B5B-884C-B1274D8AD4A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2E57B2BE-BACD-4396-9C07-0E73D528B634}"/>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4336</xdr:rowOff>
    </xdr:from>
    <xdr:to>
      <xdr:col>11</xdr:col>
      <xdr:colOff>31750</xdr:colOff>
      <xdr:row>82</xdr:row>
      <xdr:rowOff>7192</xdr:rowOff>
    </xdr:to>
    <xdr:cxnSp macro="">
      <xdr:nvCxnSpPr>
        <xdr:cNvPr id="200" name="直線コネクタ 199">
          <a:extLst>
            <a:ext uri="{FF2B5EF4-FFF2-40B4-BE49-F238E27FC236}">
              <a16:creationId xmlns:a16="http://schemas.microsoft.com/office/drawing/2014/main" id="{79501F72-903E-4E9A-873A-BB0250D28F9E}"/>
            </a:ext>
          </a:extLst>
        </xdr:cNvPr>
        <xdr:cNvCxnSpPr/>
      </xdr:nvCxnSpPr>
      <xdr:spPr>
        <a:xfrm flipV="1">
          <a:off x="1447800" y="14063236"/>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17600A8E-5A5F-4D96-957B-8B0A4F0F3C88}"/>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76B7EE15-7611-4F68-B439-57E69E5EB943}"/>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7019CD20-DEB6-4FA3-8936-49620D882969}"/>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F4C6E86A-817B-4675-A7C8-D519AB05B9A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F5A865F-3916-4A5F-B07B-271702740AA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733D490-3D04-4D54-A6B4-2A70F8264B6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5B0EECC-1999-46A7-AC60-BD21D6E927F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0EF3E85-1D0A-486E-AA26-44E3788C2E7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5D125C-59B9-432B-B2DB-4C1AE141006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6197</xdr:rowOff>
    </xdr:from>
    <xdr:to>
      <xdr:col>23</xdr:col>
      <xdr:colOff>184150</xdr:colOff>
      <xdr:row>82</xdr:row>
      <xdr:rowOff>107797</xdr:rowOff>
    </xdr:to>
    <xdr:sp macro="" textlink="">
      <xdr:nvSpPr>
        <xdr:cNvPr id="210" name="楕円 209">
          <a:extLst>
            <a:ext uri="{FF2B5EF4-FFF2-40B4-BE49-F238E27FC236}">
              <a16:creationId xmlns:a16="http://schemas.microsoft.com/office/drawing/2014/main" id="{EA408642-8051-4A4A-A77F-9AFBC3ACE362}"/>
            </a:ext>
          </a:extLst>
        </xdr:cNvPr>
        <xdr:cNvSpPr/>
      </xdr:nvSpPr>
      <xdr:spPr>
        <a:xfrm>
          <a:off x="4902200" y="140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98924</xdr:rowOff>
    </xdr:from>
    <xdr:ext cx="762000" cy="259045"/>
    <xdr:sp macro="" textlink="">
      <xdr:nvSpPr>
        <xdr:cNvPr id="211" name="人件費・物件費等の状況該当値テキスト">
          <a:extLst>
            <a:ext uri="{FF2B5EF4-FFF2-40B4-BE49-F238E27FC236}">
              <a16:creationId xmlns:a16="http://schemas.microsoft.com/office/drawing/2014/main" id="{78097507-EDC2-4E02-AB4E-9471E9A4CCAA}"/>
            </a:ext>
          </a:extLst>
        </xdr:cNvPr>
        <xdr:cNvSpPr txBox="1"/>
      </xdr:nvSpPr>
      <xdr:spPr>
        <a:xfrm>
          <a:off x="5041900" y="13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163066</xdr:rowOff>
    </xdr:from>
    <xdr:to>
      <xdr:col>19</xdr:col>
      <xdr:colOff>184150</xdr:colOff>
      <xdr:row>82</xdr:row>
      <xdr:rowOff>93216</xdr:rowOff>
    </xdr:to>
    <xdr:sp macro="" textlink="">
      <xdr:nvSpPr>
        <xdr:cNvPr id="212" name="楕円 211">
          <a:extLst>
            <a:ext uri="{FF2B5EF4-FFF2-40B4-BE49-F238E27FC236}">
              <a16:creationId xmlns:a16="http://schemas.microsoft.com/office/drawing/2014/main" id="{B25E289B-ECFD-421A-8ED5-85F02C4A5F47}"/>
            </a:ext>
          </a:extLst>
        </xdr:cNvPr>
        <xdr:cNvSpPr/>
      </xdr:nvSpPr>
      <xdr:spPr>
        <a:xfrm>
          <a:off x="4064000" y="1405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103393</xdr:rowOff>
    </xdr:from>
    <xdr:ext cx="736600" cy="259045"/>
    <xdr:sp macro="" textlink="">
      <xdr:nvSpPr>
        <xdr:cNvPr id="213" name="テキスト ボックス 212">
          <a:extLst>
            <a:ext uri="{FF2B5EF4-FFF2-40B4-BE49-F238E27FC236}">
              <a16:creationId xmlns:a16="http://schemas.microsoft.com/office/drawing/2014/main" id="{56F2BB2F-08A8-44C0-85F1-4040365066C6}"/>
            </a:ext>
          </a:extLst>
        </xdr:cNvPr>
        <xdr:cNvSpPr txBox="1"/>
      </xdr:nvSpPr>
      <xdr:spPr>
        <a:xfrm>
          <a:off x="3733800" y="1381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140993</xdr:rowOff>
    </xdr:from>
    <xdr:to>
      <xdr:col>15</xdr:col>
      <xdr:colOff>133350</xdr:colOff>
      <xdr:row>82</xdr:row>
      <xdr:rowOff>71143</xdr:rowOff>
    </xdr:to>
    <xdr:sp macro="" textlink="">
      <xdr:nvSpPr>
        <xdr:cNvPr id="214" name="楕円 213">
          <a:extLst>
            <a:ext uri="{FF2B5EF4-FFF2-40B4-BE49-F238E27FC236}">
              <a16:creationId xmlns:a16="http://schemas.microsoft.com/office/drawing/2014/main" id="{AA1DE911-E609-49D0-B4D3-4D45E2E791DA}"/>
            </a:ext>
          </a:extLst>
        </xdr:cNvPr>
        <xdr:cNvSpPr/>
      </xdr:nvSpPr>
      <xdr:spPr>
        <a:xfrm>
          <a:off x="3175000" y="14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81320</xdr:rowOff>
    </xdr:from>
    <xdr:ext cx="762000" cy="259045"/>
    <xdr:sp macro="" textlink="">
      <xdr:nvSpPr>
        <xdr:cNvPr id="215" name="テキスト ボックス 214">
          <a:extLst>
            <a:ext uri="{FF2B5EF4-FFF2-40B4-BE49-F238E27FC236}">
              <a16:creationId xmlns:a16="http://schemas.microsoft.com/office/drawing/2014/main" id="{D9092C7F-158A-486D-A2A4-CBF94970ADB7}"/>
            </a:ext>
          </a:extLst>
        </xdr:cNvPr>
        <xdr:cNvSpPr txBox="1"/>
      </xdr:nvSpPr>
      <xdr:spPr>
        <a:xfrm>
          <a:off x="2844800" y="1379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124986</xdr:rowOff>
    </xdr:from>
    <xdr:to>
      <xdr:col>11</xdr:col>
      <xdr:colOff>82550</xdr:colOff>
      <xdr:row>82</xdr:row>
      <xdr:rowOff>55136</xdr:rowOff>
    </xdr:to>
    <xdr:sp macro="" textlink="">
      <xdr:nvSpPr>
        <xdr:cNvPr id="216" name="楕円 215">
          <a:extLst>
            <a:ext uri="{FF2B5EF4-FFF2-40B4-BE49-F238E27FC236}">
              <a16:creationId xmlns:a16="http://schemas.microsoft.com/office/drawing/2014/main" id="{109814E8-556F-472A-B5D2-CD45247AAFD6}"/>
            </a:ext>
          </a:extLst>
        </xdr:cNvPr>
        <xdr:cNvSpPr/>
      </xdr:nvSpPr>
      <xdr:spPr>
        <a:xfrm>
          <a:off x="2286000" y="140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65313</xdr:rowOff>
    </xdr:from>
    <xdr:ext cx="762000" cy="259045"/>
    <xdr:sp macro="" textlink="">
      <xdr:nvSpPr>
        <xdr:cNvPr id="217" name="テキスト ボックス 216">
          <a:extLst>
            <a:ext uri="{FF2B5EF4-FFF2-40B4-BE49-F238E27FC236}">
              <a16:creationId xmlns:a16="http://schemas.microsoft.com/office/drawing/2014/main" id="{4BE75550-5585-46AE-9066-0950BB80C138}"/>
            </a:ext>
          </a:extLst>
        </xdr:cNvPr>
        <xdr:cNvSpPr txBox="1"/>
      </xdr:nvSpPr>
      <xdr:spPr>
        <a:xfrm>
          <a:off x="1955800" y="137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127842</xdr:rowOff>
    </xdr:from>
    <xdr:to>
      <xdr:col>7</xdr:col>
      <xdr:colOff>31750</xdr:colOff>
      <xdr:row>82</xdr:row>
      <xdr:rowOff>57992</xdr:rowOff>
    </xdr:to>
    <xdr:sp macro="" textlink="">
      <xdr:nvSpPr>
        <xdr:cNvPr id="218" name="楕円 217">
          <a:extLst>
            <a:ext uri="{FF2B5EF4-FFF2-40B4-BE49-F238E27FC236}">
              <a16:creationId xmlns:a16="http://schemas.microsoft.com/office/drawing/2014/main" id="{F68EE7EA-2596-48F9-B709-F39BD26D6A1F}"/>
            </a:ext>
          </a:extLst>
        </xdr:cNvPr>
        <xdr:cNvSpPr/>
      </xdr:nvSpPr>
      <xdr:spPr>
        <a:xfrm>
          <a:off x="1397000" y="14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68169</xdr:rowOff>
    </xdr:from>
    <xdr:ext cx="762000" cy="259045"/>
    <xdr:sp macro="" textlink="">
      <xdr:nvSpPr>
        <xdr:cNvPr id="219" name="テキスト ボックス 218">
          <a:extLst>
            <a:ext uri="{FF2B5EF4-FFF2-40B4-BE49-F238E27FC236}">
              <a16:creationId xmlns:a16="http://schemas.microsoft.com/office/drawing/2014/main" id="{FC03445E-5407-4EAC-A8B9-64FD836FC409}"/>
            </a:ext>
          </a:extLst>
        </xdr:cNvPr>
        <xdr:cNvSpPr txBox="1"/>
      </xdr:nvSpPr>
      <xdr:spPr>
        <a:xfrm>
          <a:off x="1066800" y="1378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9CCD141F-6E09-460C-B566-CC9BD1F85BE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D038CD3-8209-4E03-AB32-84D47A77A06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654C1DC-6397-4AC8-851F-E211EE035F6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6C25727C-EE83-4C21-8AD1-CB471D94B9F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D61D236D-28D0-4EA6-8CB9-1CD6441688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227F3A66-12F5-4B11-9679-1413D308153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2DE6914D-6B22-47AD-82F2-8A44EFC2BA8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C3D5622-D6B9-4FB7-8222-5BF86496E84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2207FF97-A573-4048-8B5C-3F9E1FA7136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62294C9-7E67-4651-84C1-60B8D61EE75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C661C84-7880-4208-9195-02D85057939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B1917873-5712-499D-BEA3-2AA9C18B4E6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FC4D1DA-0784-4FCD-B78C-52564B8097C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数値は</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上昇し</a:t>
          </a:r>
          <a:r>
            <a:rPr kumimoji="1" lang="en-US" altLang="ja-JP" sz="1000">
              <a:latin typeface="ＭＳ Ｐゴシック" panose="020B0600070205080204" pitchFamily="50" charset="-128"/>
              <a:ea typeface="ＭＳ Ｐゴシック" panose="020B0600070205080204" pitchFamily="50" charset="-128"/>
            </a:rPr>
            <a:t>96.7</a:t>
          </a:r>
          <a:r>
            <a:rPr kumimoji="1" lang="ja-JP" altLang="en-US" sz="1000">
              <a:latin typeface="ＭＳ Ｐゴシック" panose="020B0600070205080204" pitchFamily="50" charset="-128"/>
              <a:ea typeface="ＭＳ Ｐゴシック" panose="020B0600070205080204" pitchFamily="50" charset="-128"/>
            </a:rPr>
            <a:t>となり、類似団体平均値を</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上回っている。今後も人事院並びに県人事委員会勧告、近隣自治体との均衡及び民間の動向を考慮し、給与水準の適正化に努める。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F16D693-B8E7-45C9-8169-D3DB4BC197A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82B182F8-0C2E-4605-A7C7-786E1D60720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3B8FF97C-D4F9-4AAA-AC4B-C68357E4B29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8E4E54A8-53E8-48AB-8DBC-1FCFBE00B18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74331C5-E6BF-4EDB-A31A-4F847B76A7B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FA7B4FF4-B0D0-44A8-A862-CD2AF2FB997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1ED0C9AC-4955-478C-A01A-38F7D6978D8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296D1198-54A5-456A-AA23-8EACB8650DA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2C7BF28F-3299-44D7-8F4C-C9E8154FB5E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2C827817-4722-43E7-95F5-728E497D738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706668F3-AD72-4150-852A-33CF6778FAB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4838674E-485C-4B42-AB6D-902ECC30EB0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CF4EF474-5F3C-45F7-A2C8-36CED2E4673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C4593C9-E539-40CA-B218-802E93C579D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E7F2037-A133-4BF5-99F8-6DC31B66EBC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3F83EB6-7BA4-49FF-A16A-E1F4554713F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5FDD0098-6A3A-48B8-A78B-A514714F781C}"/>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87E227C7-33BF-4F53-8BCC-4F179EF7CE77}"/>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775AB626-6689-4E15-8A69-3465ABEA9189}"/>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B0D14FE8-9FF7-45CA-8308-D1C6923F759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82973</xdr:rowOff>
    </xdr:from>
    <xdr:to>
      <xdr:col>81</xdr:col>
      <xdr:colOff>44450</xdr:colOff>
      <xdr:row>88</xdr:row>
      <xdr:rowOff>56304</xdr:rowOff>
    </xdr:to>
    <xdr:cxnSp macro="">
      <xdr:nvCxnSpPr>
        <xdr:cNvPr id="253" name="直線コネクタ 252">
          <a:extLst>
            <a:ext uri="{FF2B5EF4-FFF2-40B4-BE49-F238E27FC236}">
              <a16:creationId xmlns:a16="http://schemas.microsoft.com/office/drawing/2014/main" id="{47A72EE2-0A12-4661-B316-A925BD036B2F}"/>
            </a:ext>
          </a:extLst>
        </xdr:cNvPr>
        <xdr:cNvCxnSpPr/>
      </xdr:nvCxnSpPr>
      <xdr:spPr>
        <a:xfrm>
          <a:off x="16179800" y="1499912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8AC298DF-A0EC-4824-84FD-DB4B9DD2F4DE}"/>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9A9F2C3B-02C2-41FE-AABE-A55E117CC3FC}"/>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82973</xdr:rowOff>
    </xdr:from>
    <xdr:to>
      <xdr:col>77</xdr:col>
      <xdr:colOff>44450</xdr:colOff>
      <xdr:row>87</xdr:row>
      <xdr:rowOff>107104</xdr:rowOff>
    </xdr:to>
    <xdr:cxnSp macro="">
      <xdr:nvCxnSpPr>
        <xdr:cNvPr id="256" name="直線コネクタ 255">
          <a:extLst>
            <a:ext uri="{FF2B5EF4-FFF2-40B4-BE49-F238E27FC236}">
              <a16:creationId xmlns:a16="http://schemas.microsoft.com/office/drawing/2014/main" id="{B5C6789F-8762-4529-94AA-FE54FA154884}"/>
            </a:ext>
          </a:extLst>
        </xdr:cNvPr>
        <xdr:cNvCxnSpPr/>
      </xdr:nvCxnSpPr>
      <xdr:spPr>
        <a:xfrm flipV="1">
          <a:off x="15290800" y="1499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156F7F1A-B752-45E3-86A4-EEACAAC44334}"/>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2BEBE973-320D-4B56-9C40-330C9A95C03E}"/>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107104</xdr:rowOff>
    </xdr:to>
    <xdr:cxnSp macro="">
      <xdr:nvCxnSpPr>
        <xdr:cNvPr id="259" name="直線コネクタ 258">
          <a:extLst>
            <a:ext uri="{FF2B5EF4-FFF2-40B4-BE49-F238E27FC236}">
              <a16:creationId xmlns:a16="http://schemas.microsoft.com/office/drawing/2014/main" id="{044E6536-87A2-4EBC-ADFA-F2B837A905ED}"/>
            </a:ext>
          </a:extLst>
        </xdr:cNvPr>
        <xdr:cNvCxnSpPr/>
      </xdr:nvCxnSpPr>
      <xdr:spPr>
        <a:xfrm>
          <a:off x="14401800" y="1502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489E5444-C198-4025-B8BD-FFEDBBF3F92A}"/>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AADFB4CE-8BD3-44EC-A8C9-BB32F083AC0C}"/>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139277</xdr:rowOff>
    </xdr:to>
    <xdr:cxnSp macro="">
      <xdr:nvCxnSpPr>
        <xdr:cNvPr id="262" name="直線コネクタ 261">
          <a:extLst>
            <a:ext uri="{FF2B5EF4-FFF2-40B4-BE49-F238E27FC236}">
              <a16:creationId xmlns:a16="http://schemas.microsoft.com/office/drawing/2014/main" id="{7DCFDE7F-E9FC-445C-B3B3-E4B3CCA83D25}"/>
            </a:ext>
          </a:extLst>
        </xdr:cNvPr>
        <xdr:cNvCxnSpPr/>
      </xdr:nvCxnSpPr>
      <xdr:spPr>
        <a:xfrm flipV="1">
          <a:off x="13512800" y="1502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AAAA9EB2-93A2-4459-B564-7B1E46BAB173}"/>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956C1BF8-E0AF-438E-BEBF-0663D89748B7}"/>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48863D0B-8C2B-49E4-A076-8B7BFE90DD2F}"/>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F36D850-0710-4BA5-8F49-D3810CB7F379}"/>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B522B90-DB0B-4191-BA4D-D3FA6885D6B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2F4B895-6B39-433B-B59A-995413C96C6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BBB2894-0492-4555-AFB1-D6550DD09A8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B792C8E-5708-4C6C-807B-82485149EC3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8B16AE8-25CB-484C-978C-96FBEF168B9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2" name="楕円 271">
          <a:extLst>
            <a:ext uri="{FF2B5EF4-FFF2-40B4-BE49-F238E27FC236}">
              <a16:creationId xmlns:a16="http://schemas.microsoft.com/office/drawing/2014/main" id="{212153F8-8DA2-4883-B756-62C507D1C712}"/>
            </a:ext>
          </a:extLst>
        </xdr:cNvPr>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3" name="給与水準   （国との比較）該当値テキスト">
          <a:extLst>
            <a:ext uri="{FF2B5EF4-FFF2-40B4-BE49-F238E27FC236}">
              <a16:creationId xmlns:a16="http://schemas.microsoft.com/office/drawing/2014/main" id="{0570FB95-B2FF-415D-933B-045C83B012C0}"/>
            </a:ext>
          </a:extLst>
        </xdr:cNvPr>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32173</xdr:rowOff>
    </xdr:from>
    <xdr:to>
      <xdr:col>77</xdr:col>
      <xdr:colOff>95250</xdr:colOff>
      <xdr:row>87</xdr:row>
      <xdr:rowOff>133773</xdr:rowOff>
    </xdr:to>
    <xdr:sp macro="" textlink="">
      <xdr:nvSpPr>
        <xdr:cNvPr id="274" name="楕円 273">
          <a:extLst>
            <a:ext uri="{FF2B5EF4-FFF2-40B4-BE49-F238E27FC236}">
              <a16:creationId xmlns:a16="http://schemas.microsoft.com/office/drawing/2014/main" id="{45A46CF2-31F1-488F-9C1F-A5A0D1A23255}"/>
            </a:ext>
          </a:extLst>
        </xdr:cNvPr>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118550</xdr:rowOff>
    </xdr:from>
    <xdr:ext cx="736600" cy="259045"/>
    <xdr:sp macro="" textlink="">
      <xdr:nvSpPr>
        <xdr:cNvPr id="275" name="テキスト ボックス 274">
          <a:extLst>
            <a:ext uri="{FF2B5EF4-FFF2-40B4-BE49-F238E27FC236}">
              <a16:creationId xmlns:a16="http://schemas.microsoft.com/office/drawing/2014/main" id="{3DD2EE04-E12A-4FF9-B6DB-D9D8708CD9FE}"/>
            </a:ext>
          </a:extLst>
        </xdr:cNvPr>
        <xdr:cNvSpPr txBox="1"/>
      </xdr:nvSpPr>
      <xdr:spPr>
        <a:xfrm>
          <a:off x="15798800" y="150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76" name="楕円 275">
          <a:extLst>
            <a:ext uri="{FF2B5EF4-FFF2-40B4-BE49-F238E27FC236}">
              <a16:creationId xmlns:a16="http://schemas.microsoft.com/office/drawing/2014/main" id="{1577507D-19A1-4957-92A5-474678F2F589}"/>
            </a:ext>
          </a:extLst>
        </xdr:cNvPr>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77" name="テキスト ボックス 276">
          <a:extLst>
            <a:ext uri="{FF2B5EF4-FFF2-40B4-BE49-F238E27FC236}">
              <a16:creationId xmlns:a16="http://schemas.microsoft.com/office/drawing/2014/main" id="{A4E84DAA-4A31-4978-86D7-4E49EE6B6938}"/>
            </a:ext>
          </a:extLst>
        </xdr:cNvPr>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78" name="楕円 277">
          <a:extLst>
            <a:ext uri="{FF2B5EF4-FFF2-40B4-BE49-F238E27FC236}">
              <a16:creationId xmlns:a16="http://schemas.microsoft.com/office/drawing/2014/main" id="{FA96484F-CEAE-4B4F-A6FB-EFC9225B8CDC}"/>
            </a:ext>
          </a:extLst>
        </xdr:cNvPr>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79" name="テキスト ボックス 278">
          <a:extLst>
            <a:ext uri="{FF2B5EF4-FFF2-40B4-BE49-F238E27FC236}">
              <a16:creationId xmlns:a16="http://schemas.microsoft.com/office/drawing/2014/main" id="{5078D194-EFBC-49D7-AFFA-53EB5E1C23F4}"/>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0" name="楕円 279">
          <a:extLst>
            <a:ext uri="{FF2B5EF4-FFF2-40B4-BE49-F238E27FC236}">
              <a16:creationId xmlns:a16="http://schemas.microsoft.com/office/drawing/2014/main" id="{6E461D46-87CF-4403-93D1-0C98D4912428}"/>
            </a:ext>
          </a:extLst>
        </xdr:cNvPr>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1" name="テキスト ボックス 280">
          <a:extLst>
            <a:ext uri="{FF2B5EF4-FFF2-40B4-BE49-F238E27FC236}">
              <a16:creationId xmlns:a16="http://schemas.microsoft.com/office/drawing/2014/main" id="{E6B0C5E2-2EE2-4B08-B6F3-AB969C7789FD}"/>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4BE36FB-DD2A-48F1-B667-C21EFBB8C09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8301992-0F38-48DB-ABF1-D0362CB749A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4E3A98CA-8824-4125-9D50-6596BD5CDC8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84D8471-3D81-4917-BA09-3A3148CF35F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4C4FAD6-9769-4029-84E2-77AF3F304A7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FC0834D-0C8D-4EF8-AE2B-8C1E1EBCF3A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260352F-C035-4659-A4ED-A611D1F52E3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ED91118-8A9C-4B80-9C7E-8F4ADC92C4B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5B35AE1-5DB5-44D7-B136-60E81F5CF27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D74EAB6-1E11-4CA9-97A1-16B20FC29AA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B7283A2-90DA-4AD2-ABB5-A9697906977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EEFAD93F-4633-4530-90AB-8B4A56CE9A3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B198AC4-5828-4C7D-8B3E-9B413ECF232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退職等により令和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年度は定員数に達していないものの、人口の減少により前年度から</a:t>
          </a:r>
          <a:r>
            <a:rPr kumimoji="1" lang="en-US" altLang="ja-JP" sz="1000">
              <a:latin typeface="ＭＳ Ｐゴシック" panose="020B0600070205080204" pitchFamily="50" charset="-128"/>
              <a:ea typeface="ＭＳ Ｐゴシック" panose="020B0600070205080204" pitchFamily="50" charset="-128"/>
            </a:rPr>
            <a:t>0.12</a:t>
          </a:r>
          <a:r>
            <a:rPr kumimoji="1" lang="ja-JP" altLang="en-US" sz="1000">
              <a:latin typeface="ＭＳ Ｐゴシック" panose="020B0600070205080204" pitchFamily="50" charset="-128"/>
              <a:ea typeface="ＭＳ Ｐゴシック" panose="020B0600070205080204" pitchFamily="50" charset="-128"/>
            </a:rPr>
            <a:t>人増の</a:t>
          </a:r>
          <a:r>
            <a:rPr kumimoji="1" lang="en-US" altLang="ja-JP" sz="1000">
              <a:latin typeface="ＭＳ Ｐゴシック" panose="020B0600070205080204" pitchFamily="50" charset="-128"/>
              <a:ea typeface="ＭＳ Ｐゴシック" panose="020B0600070205080204" pitchFamily="50" charset="-128"/>
            </a:rPr>
            <a:t>22.77</a:t>
          </a:r>
          <a:r>
            <a:rPr kumimoji="1" lang="ja-JP" altLang="en-US" sz="1000">
              <a:latin typeface="ＭＳ Ｐゴシック" panose="020B0600070205080204" pitchFamily="50" charset="-128"/>
              <a:ea typeface="ＭＳ Ｐゴシック" panose="020B0600070205080204" pitchFamily="50" charset="-128"/>
            </a:rPr>
            <a:t>人となっている。類似団体平均値を</a:t>
          </a:r>
          <a:r>
            <a:rPr kumimoji="1" lang="en-US" altLang="ja-JP" sz="1000">
              <a:latin typeface="ＭＳ Ｐゴシック" panose="020B0600070205080204" pitchFamily="50" charset="-128"/>
              <a:ea typeface="ＭＳ Ｐゴシック" panose="020B0600070205080204" pitchFamily="50" charset="-128"/>
            </a:rPr>
            <a:t>2.30</a:t>
          </a:r>
          <a:r>
            <a:rPr kumimoji="1" lang="ja-JP" altLang="en-US" sz="1000">
              <a:latin typeface="ＭＳ Ｐゴシック" panose="020B0600070205080204" pitchFamily="50" charset="-128"/>
              <a:ea typeface="ＭＳ Ｐゴシック" panose="020B0600070205080204" pitchFamily="50" charset="-128"/>
            </a:rPr>
            <a:t>人下回っているが、今後も事務事業の効率化や組織機構の見直しにより人員の有効活用を図るとともに、住民ニーズに対応した勤務体系と勤務環境を考慮した適正な定員管理と人員配置に努める。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F7E61B9-2733-40A4-9A34-07455E11F8D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B9CED14-8DC2-43A8-9BF4-6676D45549D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9EF2F8B0-BAFD-4079-B08A-C963B97B3D1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1D565D3-FF26-4384-9CBC-6982E6C65BC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DD619D83-479D-4D09-802F-33671803DD0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6D92E6E-36C2-408A-B37B-F89457873C8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314FB48C-3C02-4AD7-AAD5-44071D0408B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7081C7F8-A6D3-4725-AEE6-C570A65B894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A2E24F31-B5DF-4750-A7F4-DD60EE6736C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70F2A938-FF3B-4A75-969E-390361AD4DA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891B4F65-2F6C-4828-8E78-9A9F827C94D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5243E29-AFDE-4B27-B44B-095CDBFE1D4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8D306A57-CD25-4171-AAA4-8772C2C4807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54AD0B73-7ABF-4F11-ABCF-28F96CE89CB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578758B-3BE5-4EBD-A7C8-044CDCE9C9A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3131D8B-FB42-40E9-8477-38920979DEAF}"/>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21D7114-25F4-4820-9F57-0FA469E8A464}"/>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F2A7993D-FADC-4B4E-A81A-91663D1FFA98}"/>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27D5706B-3BC2-4A70-BB13-25B324B63415}"/>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1A6B360A-0909-4C30-BD30-6C828D0830F3}"/>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7303</xdr:rowOff>
    </xdr:from>
    <xdr:to>
      <xdr:col>81</xdr:col>
      <xdr:colOff>44450</xdr:colOff>
      <xdr:row>60</xdr:row>
      <xdr:rowOff>8911</xdr:rowOff>
    </xdr:to>
    <xdr:cxnSp macro="">
      <xdr:nvCxnSpPr>
        <xdr:cNvPr id="315" name="直線コネクタ 314">
          <a:extLst>
            <a:ext uri="{FF2B5EF4-FFF2-40B4-BE49-F238E27FC236}">
              <a16:creationId xmlns:a16="http://schemas.microsoft.com/office/drawing/2014/main" id="{5AB8C8C2-2746-4F41-B3E9-965DFB4B8A35}"/>
            </a:ext>
          </a:extLst>
        </xdr:cNvPr>
        <xdr:cNvCxnSpPr/>
      </xdr:nvCxnSpPr>
      <xdr:spPr>
        <a:xfrm>
          <a:off x="16179800" y="10294303"/>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4A4A33-69F9-4484-A175-4732EBACBC2C}"/>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981BF796-5A7F-4E17-807B-C5FF41E61D49}"/>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170843</xdr:rowOff>
    </xdr:from>
    <xdr:to>
      <xdr:col>77</xdr:col>
      <xdr:colOff>44450</xdr:colOff>
      <xdr:row>60</xdr:row>
      <xdr:rowOff>7303</xdr:rowOff>
    </xdr:to>
    <xdr:cxnSp macro="">
      <xdr:nvCxnSpPr>
        <xdr:cNvPr id="318" name="直線コネクタ 317">
          <a:extLst>
            <a:ext uri="{FF2B5EF4-FFF2-40B4-BE49-F238E27FC236}">
              <a16:creationId xmlns:a16="http://schemas.microsoft.com/office/drawing/2014/main" id="{345AFE44-469A-440C-9DD8-B49A9315565C}"/>
            </a:ext>
          </a:extLst>
        </xdr:cNvPr>
        <xdr:cNvCxnSpPr/>
      </xdr:nvCxnSpPr>
      <xdr:spPr>
        <a:xfrm>
          <a:off x="15290800" y="1028639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27C37BF4-E1EE-4BB4-A1F0-E6ADF5BD7023}"/>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C0958C2C-79BC-46B8-90F4-97DC6157802D}"/>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148992</xdr:rowOff>
    </xdr:from>
    <xdr:to>
      <xdr:col>72</xdr:col>
      <xdr:colOff>203200</xdr:colOff>
      <xdr:row>59</xdr:row>
      <xdr:rowOff>170843</xdr:rowOff>
    </xdr:to>
    <xdr:cxnSp macro="">
      <xdr:nvCxnSpPr>
        <xdr:cNvPr id="321" name="直線コネクタ 320">
          <a:extLst>
            <a:ext uri="{FF2B5EF4-FFF2-40B4-BE49-F238E27FC236}">
              <a16:creationId xmlns:a16="http://schemas.microsoft.com/office/drawing/2014/main" id="{8B8DDD15-C414-48A7-A8E3-1491E3F3E5D7}"/>
            </a:ext>
          </a:extLst>
        </xdr:cNvPr>
        <xdr:cNvCxnSpPr/>
      </xdr:nvCxnSpPr>
      <xdr:spPr>
        <a:xfrm>
          <a:off x="14401800" y="10264542"/>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218AB50E-5CB1-4E77-A830-399A48EF43B7}"/>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21D2037-1B06-45D4-8C04-8796A1DDFB41}"/>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145104</xdr:rowOff>
    </xdr:from>
    <xdr:to>
      <xdr:col>68</xdr:col>
      <xdr:colOff>152400</xdr:colOff>
      <xdr:row>59</xdr:row>
      <xdr:rowOff>148992</xdr:rowOff>
    </xdr:to>
    <xdr:cxnSp macro="">
      <xdr:nvCxnSpPr>
        <xdr:cNvPr id="324" name="直線コネクタ 323">
          <a:extLst>
            <a:ext uri="{FF2B5EF4-FFF2-40B4-BE49-F238E27FC236}">
              <a16:creationId xmlns:a16="http://schemas.microsoft.com/office/drawing/2014/main" id="{AE693DB8-C645-429A-918B-76A1793FF171}"/>
            </a:ext>
          </a:extLst>
        </xdr:cNvPr>
        <xdr:cNvCxnSpPr/>
      </xdr:nvCxnSpPr>
      <xdr:spPr>
        <a:xfrm>
          <a:off x="13512800" y="10260654"/>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7C640FC4-977D-42FB-BF8B-88D2B5D6552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7EAE7F1F-2697-40BD-922B-A434B78E3766}"/>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770C44BB-1915-4A91-AA5E-24E1C39CA67D}"/>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11BBF271-C4B9-401B-8CA4-D8ED5AD89A64}"/>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95BBA37-0A6C-471C-AA5F-AC7F9EB5DC8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DAC7C2B-972C-451B-8C43-6159834754E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6A1627B-26E3-4093-B325-9033A61321B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AAFE075-E6EA-414F-A21F-63B3C9573DB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DA049AE-8DD9-4504-B5F8-BFE121AA053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129561</xdr:rowOff>
    </xdr:from>
    <xdr:to>
      <xdr:col>81</xdr:col>
      <xdr:colOff>95250</xdr:colOff>
      <xdr:row>60</xdr:row>
      <xdr:rowOff>59711</xdr:rowOff>
    </xdr:to>
    <xdr:sp macro="" textlink="">
      <xdr:nvSpPr>
        <xdr:cNvPr id="334" name="楕円 333">
          <a:extLst>
            <a:ext uri="{FF2B5EF4-FFF2-40B4-BE49-F238E27FC236}">
              <a16:creationId xmlns:a16="http://schemas.microsoft.com/office/drawing/2014/main" id="{0B7AA725-BAA8-4ED1-8B7F-A366E9085959}"/>
            </a:ext>
          </a:extLst>
        </xdr:cNvPr>
        <xdr:cNvSpPr/>
      </xdr:nvSpPr>
      <xdr:spPr>
        <a:xfrm>
          <a:off x="16967200" y="102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146088</xdr:rowOff>
    </xdr:from>
    <xdr:ext cx="762000" cy="259045"/>
    <xdr:sp macro="" textlink="">
      <xdr:nvSpPr>
        <xdr:cNvPr id="335" name="定員管理の状況該当値テキスト">
          <a:extLst>
            <a:ext uri="{FF2B5EF4-FFF2-40B4-BE49-F238E27FC236}">
              <a16:creationId xmlns:a16="http://schemas.microsoft.com/office/drawing/2014/main" id="{4B7A3A5F-DDF7-4E7F-8081-72262AD3792B}"/>
            </a:ext>
          </a:extLst>
        </xdr:cNvPr>
        <xdr:cNvSpPr txBox="1"/>
      </xdr:nvSpPr>
      <xdr:spPr>
        <a:xfrm>
          <a:off x="17106900" y="100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127953</xdr:rowOff>
    </xdr:from>
    <xdr:to>
      <xdr:col>77</xdr:col>
      <xdr:colOff>95250</xdr:colOff>
      <xdr:row>60</xdr:row>
      <xdr:rowOff>58103</xdr:rowOff>
    </xdr:to>
    <xdr:sp macro="" textlink="">
      <xdr:nvSpPr>
        <xdr:cNvPr id="336" name="楕円 335">
          <a:extLst>
            <a:ext uri="{FF2B5EF4-FFF2-40B4-BE49-F238E27FC236}">
              <a16:creationId xmlns:a16="http://schemas.microsoft.com/office/drawing/2014/main" id="{13754633-B004-4DDE-B96A-2B0355A12DF9}"/>
            </a:ext>
          </a:extLst>
        </xdr:cNvPr>
        <xdr:cNvSpPr/>
      </xdr:nvSpPr>
      <xdr:spPr>
        <a:xfrm>
          <a:off x="16129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68280</xdr:rowOff>
    </xdr:from>
    <xdr:ext cx="736600" cy="259045"/>
    <xdr:sp macro="" textlink="">
      <xdr:nvSpPr>
        <xdr:cNvPr id="337" name="テキスト ボックス 336">
          <a:extLst>
            <a:ext uri="{FF2B5EF4-FFF2-40B4-BE49-F238E27FC236}">
              <a16:creationId xmlns:a16="http://schemas.microsoft.com/office/drawing/2014/main" id="{AA102CA4-6FE9-4735-9807-4D3CF92034C9}"/>
            </a:ext>
          </a:extLst>
        </xdr:cNvPr>
        <xdr:cNvSpPr txBox="1"/>
      </xdr:nvSpPr>
      <xdr:spPr>
        <a:xfrm>
          <a:off x="15798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120043</xdr:rowOff>
    </xdr:from>
    <xdr:to>
      <xdr:col>73</xdr:col>
      <xdr:colOff>44450</xdr:colOff>
      <xdr:row>60</xdr:row>
      <xdr:rowOff>50193</xdr:rowOff>
    </xdr:to>
    <xdr:sp macro="" textlink="">
      <xdr:nvSpPr>
        <xdr:cNvPr id="338" name="楕円 337">
          <a:extLst>
            <a:ext uri="{FF2B5EF4-FFF2-40B4-BE49-F238E27FC236}">
              <a16:creationId xmlns:a16="http://schemas.microsoft.com/office/drawing/2014/main" id="{630D5592-7495-41FE-8CDE-DAA454CC33D6}"/>
            </a:ext>
          </a:extLst>
        </xdr:cNvPr>
        <xdr:cNvSpPr/>
      </xdr:nvSpPr>
      <xdr:spPr>
        <a:xfrm>
          <a:off x="15240000" y="102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60370</xdr:rowOff>
    </xdr:from>
    <xdr:ext cx="762000" cy="259045"/>
    <xdr:sp macro="" textlink="">
      <xdr:nvSpPr>
        <xdr:cNvPr id="339" name="テキスト ボックス 338">
          <a:extLst>
            <a:ext uri="{FF2B5EF4-FFF2-40B4-BE49-F238E27FC236}">
              <a16:creationId xmlns:a16="http://schemas.microsoft.com/office/drawing/2014/main" id="{921A72D0-178B-4F16-94BA-8619561C976C}"/>
            </a:ext>
          </a:extLst>
        </xdr:cNvPr>
        <xdr:cNvSpPr txBox="1"/>
      </xdr:nvSpPr>
      <xdr:spPr>
        <a:xfrm>
          <a:off x="14909800" y="1000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98192</xdr:rowOff>
    </xdr:from>
    <xdr:to>
      <xdr:col>68</xdr:col>
      <xdr:colOff>203200</xdr:colOff>
      <xdr:row>60</xdr:row>
      <xdr:rowOff>28342</xdr:rowOff>
    </xdr:to>
    <xdr:sp macro="" textlink="">
      <xdr:nvSpPr>
        <xdr:cNvPr id="340" name="楕円 339">
          <a:extLst>
            <a:ext uri="{FF2B5EF4-FFF2-40B4-BE49-F238E27FC236}">
              <a16:creationId xmlns:a16="http://schemas.microsoft.com/office/drawing/2014/main" id="{15E0599A-7C9A-498C-A5EB-C91E40E91878}"/>
            </a:ext>
          </a:extLst>
        </xdr:cNvPr>
        <xdr:cNvSpPr/>
      </xdr:nvSpPr>
      <xdr:spPr>
        <a:xfrm>
          <a:off x="14351000" y="102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38519</xdr:rowOff>
    </xdr:from>
    <xdr:ext cx="762000" cy="259045"/>
    <xdr:sp macro="" textlink="">
      <xdr:nvSpPr>
        <xdr:cNvPr id="341" name="テキスト ボックス 340">
          <a:extLst>
            <a:ext uri="{FF2B5EF4-FFF2-40B4-BE49-F238E27FC236}">
              <a16:creationId xmlns:a16="http://schemas.microsoft.com/office/drawing/2014/main" id="{9A43409F-BA54-4B1F-AC17-7C95FAD4D4BB}"/>
            </a:ext>
          </a:extLst>
        </xdr:cNvPr>
        <xdr:cNvSpPr txBox="1"/>
      </xdr:nvSpPr>
      <xdr:spPr>
        <a:xfrm>
          <a:off x="14020800" y="998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94304</xdr:rowOff>
    </xdr:from>
    <xdr:to>
      <xdr:col>64</xdr:col>
      <xdr:colOff>152400</xdr:colOff>
      <xdr:row>60</xdr:row>
      <xdr:rowOff>24454</xdr:rowOff>
    </xdr:to>
    <xdr:sp macro="" textlink="">
      <xdr:nvSpPr>
        <xdr:cNvPr id="342" name="楕円 341">
          <a:extLst>
            <a:ext uri="{FF2B5EF4-FFF2-40B4-BE49-F238E27FC236}">
              <a16:creationId xmlns:a16="http://schemas.microsoft.com/office/drawing/2014/main" id="{B2096431-C8CD-4B4F-95BE-3805DCE76D28}"/>
            </a:ext>
          </a:extLst>
        </xdr:cNvPr>
        <xdr:cNvSpPr/>
      </xdr:nvSpPr>
      <xdr:spPr>
        <a:xfrm>
          <a:off x="13462000" y="10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34631</xdr:rowOff>
    </xdr:from>
    <xdr:ext cx="762000" cy="259045"/>
    <xdr:sp macro="" textlink="">
      <xdr:nvSpPr>
        <xdr:cNvPr id="343" name="テキスト ボックス 342">
          <a:extLst>
            <a:ext uri="{FF2B5EF4-FFF2-40B4-BE49-F238E27FC236}">
              <a16:creationId xmlns:a16="http://schemas.microsoft.com/office/drawing/2014/main" id="{AF07F8BE-6FB2-4F59-8705-386C2D2AE9B6}"/>
            </a:ext>
          </a:extLst>
        </xdr:cNvPr>
        <xdr:cNvSpPr txBox="1"/>
      </xdr:nvSpPr>
      <xdr:spPr>
        <a:xfrm>
          <a:off x="13131800" y="997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3FD43F43-F53A-4280-8FCF-4AE454576A9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659F12B0-7F17-49F6-9F77-FF4E02044F4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8799C555-2167-4D07-93BA-292553983F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D14765DE-464B-4832-9706-32373C50A30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4262F5F6-C30B-491A-B7EC-0AA84874E9A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A8E191F5-3B7A-4D06-94D0-043484E67E6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9AC753D0-8E6A-41A4-86BC-EEC0DE44990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C9FDB329-2897-4FAF-8561-9715C867F46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CA92CC87-7B5A-4821-9176-EDE6DB571A4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BB3B049C-169F-4F9D-AA21-D1E57A2A0C4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E88DF186-6E3B-45D9-A91E-97C27A2085E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18E915E0-0063-4257-AFFE-30D57F846AD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1A330EA8-B1D4-4BB8-916C-CAC181C457C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実質公債費比率は前年度から</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6.1%</a:t>
          </a:r>
          <a:r>
            <a:rPr kumimoji="1" lang="ja-JP" altLang="en-US" sz="1000">
              <a:latin typeface="ＭＳ Ｐゴシック" panose="020B0600070205080204" pitchFamily="50" charset="-128"/>
              <a:ea typeface="ＭＳ Ｐゴシック" panose="020B0600070205080204" pitchFamily="50" charset="-128"/>
            </a:rPr>
            <a:t>となり、類似団体平均値を</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ポイント下回っている。元利償還金の増により分子が</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増加し、臨時財政対策債発行可能額の減少に伴い標準財政規模が減少したことにより分母が減少したため比率が増加した。</a:t>
          </a:r>
        </a:p>
        <a:p>
          <a:r>
            <a:rPr kumimoji="1" lang="ja-JP" altLang="en-US" sz="1000">
              <a:latin typeface="ＭＳ Ｐゴシック" panose="020B0600070205080204" pitchFamily="50" charset="-128"/>
              <a:ea typeface="ＭＳ Ｐゴシック" panose="020B0600070205080204" pitchFamily="50" charset="-128"/>
            </a:rPr>
            <a:t>　義務教育学校整備事業に伴い令和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年度は地方債発行額が当該年度の元金償還額を上回っており、今後元利償還金は令和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年度まで増加していくことから、公営企業会計における歳入確保の推進、第三セクターの経営状況の改善対策に取り組むことで、比率上昇の抑制を図りたい。</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D9600319-0C73-41E6-A3E2-876538D342A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60EC027-2563-4C7B-8281-59B7DE28CB8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804F4321-A8D3-48AC-89C1-60F2F5F6D15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28CA6E7C-9F99-4FC8-9920-B5D2382B461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E71B26FC-A56A-4EA2-83FF-F170AD5D93C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F41DCE2E-FB81-41D7-A70F-6CCA6364C5A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28233CF2-DB19-48C1-91F4-BD1B1D1CAE8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B912E1E1-1321-455D-A03F-1780492F5C2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102FC7DC-0008-4A32-A54C-C006C537F7A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41A7CF87-6F3C-4BB9-A702-811E97387AB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C9F3DA3A-F3EB-4DB6-BBC3-71E56DE9712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7D314D50-134F-4911-AD36-92DAE2F60B1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B04699B4-F8F9-4156-9742-09748BFE74D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66CA7FEE-4829-40A0-9C7D-EFE1120A966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5372C63C-7D56-4987-8692-C72797977124}"/>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8512F97-9C65-42AB-8916-DBD0ACD0554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95310F3-A068-40DD-8938-98A81050D074}"/>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313BAB10-193D-4C47-8E2E-B2C116DF0F18}"/>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F9580E90-C791-46B5-92FA-F08E03C11388}"/>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76" name="直線コネクタ 375">
          <a:extLst>
            <a:ext uri="{FF2B5EF4-FFF2-40B4-BE49-F238E27FC236}">
              <a16:creationId xmlns:a16="http://schemas.microsoft.com/office/drawing/2014/main" id="{DFBFA11A-D6F2-4E20-A6F0-6021C8CFBF1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3DB5E54F-F662-4D7F-B7CE-D49D0053610F}"/>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6A0CFF71-2B12-495B-AC68-0850333143DC}"/>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164677</xdr:rowOff>
    </xdr:to>
    <xdr:cxnSp macro="">
      <xdr:nvCxnSpPr>
        <xdr:cNvPr id="379" name="直線コネクタ 378">
          <a:extLst>
            <a:ext uri="{FF2B5EF4-FFF2-40B4-BE49-F238E27FC236}">
              <a16:creationId xmlns:a16="http://schemas.microsoft.com/office/drawing/2014/main" id="{E5828FEF-F124-43FD-8A86-462948207635}"/>
            </a:ext>
          </a:extLst>
        </xdr:cNvPr>
        <xdr:cNvCxnSpPr/>
      </xdr:nvCxnSpPr>
      <xdr:spPr>
        <a:xfrm flipV="1">
          <a:off x="15290800" y="70654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833C6013-1477-42EA-A9F7-A1B10A76C35D}"/>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37B49CFA-A2C5-4C0A-AFAA-1E3D333A4B9F}"/>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89746</xdr:rowOff>
    </xdr:to>
    <xdr:cxnSp macro="">
      <xdr:nvCxnSpPr>
        <xdr:cNvPr id="382" name="直線コネクタ 381">
          <a:extLst>
            <a:ext uri="{FF2B5EF4-FFF2-40B4-BE49-F238E27FC236}">
              <a16:creationId xmlns:a16="http://schemas.microsoft.com/office/drawing/2014/main" id="{0D6723EA-B3A8-45B8-834D-CAC95FFE1A5B}"/>
            </a:ext>
          </a:extLst>
        </xdr:cNvPr>
        <xdr:cNvCxnSpPr/>
      </xdr:nvCxnSpPr>
      <xdr:spPr>
        <a:xfrm flipV="1">
          <a:off x="14401800" y="719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BFFE631B-BC21-49CD-B9A1-533D23D99813}"/>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3FCAA708-EB38-4780-89D4-5B0D61F506AE}"/>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138006</xdr:rowOff>
    </xdr:to>
    <xdr:cxnSp macro="">
      <xdr:nvCxnSpPr>
        <xdr:cNvPr id="385" name="直線コネクタ 384">
          <a:extLst>
            <a:ext uri="{FF2B5EF4-FFF2-40B4-BE49-F238E27FC236}">
              <a16:creationId xmlns:a16="http://schemas.microsoft.com/office/drawing/2014/main" id="{7A9C1238-093E-4C28-A19C-CAACD4640361}"/>
            </a:ext>
          </a:extLst>
        </xdr:cNvPr>
        <xdr:cNvCxnSpPr/>
      </xdr:nvCxnSpPr>
      <xdr:spPr>
        <a:xfrm flipV="1">
          <a:off x="13512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DB326E28-D8FB-4C94-821E-3DA7A8A7AA82}"/>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B6B257E9-8B5D-4A48-8310-D332E03A629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85C5B60F-E10F-474B-A266-3DDC4FAF535B}"/>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BB81DE9D-C738-47FB-901D-09C6C263945E}"/>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AC9970E6-1B90-44B5-A32C-BE1A2E66834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A1112CDA-D2C4-4A2F-9836-9D7C7B98E02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DBE2451-2F86-4859-972D-1AF7849A66B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5987F74-A163-43FB-B512-1E3D841588E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E2E8DCE-BF13-4A01-AF59-66075BE3C6D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5" name="楕円 394">
          <a:extLst>
            <a:ext uri="{FF2B5EF4-FFF2-40B4-BE49-F238E27FC236}">
              <a16:creationId xmlns:a16="http://schemas.microsoft.com/office/drawing/2014/main" id="{EF8AA8FE-11F9-425F-AB76-527C14EA92F1}"/>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6" name="公債費負担の状況該当値テキスト">
          <a:extLst>
            <a:ext uri="{FF2B5EF4-FFF2-40B4-BE49-F238E27FC236}">
              <a16:creationId xmlns:a16="http://schemas.microsoft.com/office/drawing/2014/main" id="{295D10CF-A640-487E-8C72-25C85AAF105A}"/>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397" name="楕円 396">
          <a:extLst>
            <a:ext uri="{FF2B5EF4-FFF2-40B4-BE49-F238E27FC236}">
              <a16:creationId xmlns:a16="http://schemas.microsoft.com/office/drawing/2014/main" id="{8760855C-441D-4099-9808-622E9ECC53C5}"/>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8" name="テキスト ボックス 397">
          <a:extLst>
            <a:ext uri="{FF2B5EF4-FFF2-40B4-BE49-F238E27FC236}">
              <a16:creationId xmlns:a16="http://schemas.microsoft.com/office/drawing/2014/main" id="{EC973F09-4766-48CD-A6A8-B8EC5335A142}"/>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399" name="楕円 398">
          <a:extLst>
            <a:ext uri="{FF2B5EF4-FFF2-40B4-BE49-F238E27FC236}">
              <a16:creationId xmlns:a16="http://schemas.microsoft.com/office/drawing/2014/main" id="{425F30E3-3E15-4ECF-8FB8-FD0D5625F33A}"/>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0" name="テキスト ボックス 399">
          <a:extLst>
            <a:ext uri="{FF2B5EF4-FFF2-40B4-BE49-F238E27FC236}">
              <a16:creationId xmlns:a16="http://schemas.microsoft.com/office/drawing/2014/main" id="{A16418B1-32CB-4CFA-B798-D52DCE81F49B}"/>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1" name="楕円 400">
          <a:extLst>
            <a:ext uri="{FF2B5EF4-FFF2-40B4-BE49-F238E27FC236}">
              <a16:creationId xmlns:a16="http://schemas.microsoft.com/office/drawing/2014/main" id="{F25E23D5-8373-4220-B9D3-AF9F7C374501}"/>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2" name="テキスト ボックス 401">
          <a:extLst>
            <a:ext uri="{FF2B5EF4-FFF2-40B4-BE49-F238E27FC236}">
              <a16:creationId xmlns:a16="http://schemas.microsoft.com/office/drawing/2014/main" id="{2A41DA79-0FDE-4C9D-BA93-484EF4499531}"/>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3" name="楕円 402">
          <a:extLst>
            <a:ext uri="{FF2B5EF4-FFF2-40B4-BE49-F238E27FC236}">
              <a16:creationId xmlns:a16="http://schemas.microsoft.com/office/drawing/2014/main" id="{B5FBB2C1-69E8-486B-A380-CAA72F4F200E}"/>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4" name="テキスト ボックス 403">
          <a:extLst>
            <a:ext uri="{FF2B5EF4-FFF2-40B4-BE49-F238E27FC236}">
              <a16:creationId xmlns:a16="http://schemas.microsoft.com/office/drawing/2014/main" id="{F3CA1804-E9C0-4E80-BE4E-F509C5D06A87}"/>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4D0451DD-6D7E-46ED-A425-D3C709F5C02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EEEFFD62-6041-4A7A-A4CE-E1BBFF2DEAB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8327DFB8-D499-4AD9-BC28-FBDA73D5671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9F762ED7-F358-431B-9D84-6455958E060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1123840F-DBB5-437D-903F-13BA5D69C1F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3FC30029-75F7-4104-B3BC-F67666D91D5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CF8F8DEF-0D76-43BC-A1A5-F248E741D03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DB1E6CDF-2A7D-4C38-AD25-79DE2EF11AE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C7FC9289-30D4-40B3-ADD1-EB5ECF5CE0F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8DA623B6-20B8-4482-98CA-B493F573EE7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1AF86377-5692-4A43-A0CC-20B0549CB65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735C52A2-B997-4812-82B7-AB1FA5D5AE2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61007F24-490F-4EB1-B435-126191FFB9D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将来負担比率については、主に地方債の現在高の増加により分子が</a:t>
          </a:r>
          <a:r>
            <a:rPr kumimoji="1" lang="en-US" altLang="ja-JP" sz="1000">
              <a:latin typeface="ＭＳ Ｐゴシック" panose="020B0600070205080204" pitchFamily="50" charset="-128"/>
              <a:ea typeface="ＭＳ Ｐゴシック" panose="020B0600070205080204" pitchFamily="50" charset="-128"/>
            </a:rPr>
            <a:t>51.2%</a:t>
          </a:r>
          <a:r>
            <a:rPr kumimoji="1" lang="ja-JP" altLang="en-US" sz="1000">
              <a:latin typeface="ＭＳ Ｐゴシック" panose="020B0600070205080204" pitchFamily="50" charset="-128"/>
              <a:ea typeface="ＭＳ Ｐゴシック" panose="020B0600070205080204" pitchFamily="50" charset="-128"/>
            </a:rPr>
            <a:t>増加したことに加え、臨時財政対策債発行可能額の減により分母が減少したことによって将来負担比率は</a:t>
          </a:r>
          <a:r>
            <a:rPr kumimoji="1" lang="en-US" altLang="ja-JP" sz="1000">
              <a:latin typeface="ＭＳ Ｐゴシック" panose="020B0600070205080204" pitchFamily="50" charset="-128"/>
              <a:ea typeface="ＭＳ Ｐゴシック" panose="020B0600070205080204" pitchFamily="50" charset="-128"/>
            </a:rPr>
            <a:t>6.9</a:t>
          </a:r>
          <a:r>
            <a:rPr kumimoji="1" lang="ja-JP" altLang="en-US" sz="1000">
              <a:latin typeface="ＭＳ Ｐゴシック" panose="020B0600070205080204" pitchFamily="50" charset="-128"/>
              <a:ea typeface="ＭＳ Ｐゴシック" panose="020B0600070205080204" pitchFamily="50" charset="-128"/>
            </a:rPr>
            <a:t>ポイント増加した。</a:t>
          </a:r>
        </a:p>
        <a:p>
          <a:r>
            <a:rPr kumimoji="1" lang="ja-JP" altLang="en-US" sz="1000">
              <a:latin typeface="ＭＳ Ｐゴシック" panose="020B0600070205080204" pitchFamily="50" charset="-128"/>
              <a:ea typeface="ＭＳ Ｐゴシック" panose="020B0600070205080204" pitchFamily="50" charset="-128"/>
            </a:rPr>
            <a:t>　今後も後世への負担を軽減するため、計画的な基金積立により充当可能額を増加させることで分子の減少を図り、比率の改善に努める。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6D78C701-FEB3-4065-825E-36517309CA9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C1B54249-9F7C-45A9-89C9-3D9FDE110D3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AB7B9A26-EC35-4858-AA67-C11447DBD6D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6DF24052-FC8D-4BF5-B55B-41E384765D3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EC43604C-5855-49F4-A974-0D62DAE7AB3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1BAAD317-82D8-4F99-B566-8F6F35A48F7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F741E30-9123-4432-89A8-689D7F34107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1B89A547-E33E-4778-913E-8EEEC9A9C2F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EF5DF7F6-DC5C-4B1E-8265-B735FF3E2E9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837817FD-4508-48B8-B96B-51168D5F22B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F830FE77-B67B-439C-9370-CC21391900B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C70410D6-9BB3-4DC1-9EF3-C66FDB8DF4A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E3F41BC7-EEC6-4536-8944-E1803D01598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48AAFD27-76CF-470D-9146-984459FEED6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F5DCA08-3211-4738-9265-75F929E34D3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59BF5014-2EC5-41EB-B363-B82FE87B27DA}"/>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605A749B-6A4C-4BDB-991A-3AE9299B709B}"/>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87A43ED8-C7AD-4FF0-AEC0-465A6ED421F6}"/>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A5251BB5-3BD2-47A1-BE5D-FDD8C991BC7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C64A3069-CA44-4055-BE98-D3254900967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129893</xdr:rowOff>
    </xdr:from>
    <xdr:to>
      <xdr:col>81</xdr:col>
      <xdr:colOff>44450</xdr:colOff>
      <xdr:row>15</xdr:row>
      <xdr:rowOff>50941</xdr:rowOff>
    </xdr:to>
    <xdr:cxnSp macro="">
      <xdr:nvCxnSpPr>
        <xdr:cNvPr id="438" name="直線コネクタ 437">
          <a:extLst>
            <a:ext uri="{FF2B5EF4-FFF2-40B4-BE49-F238E27FC236}">
              <a16:creationId xmlns:a16="http://schemas.microsoft.com/office/drawing/2014/main" id="{5A5B030C-1E33-4374-AB6A-D905F83CFB73}"/>
            </a:ext>
          </a:extLst>
        </xdr:cNvPr>
        <xdr:cNvCxnSpPr/>
      </xdr:nvCxnSpPr>
      <xdr:spPr>
        <a:xfrm>
          <a:off x="16179800" y="2530193"/>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22A58A0-E37D-433F-8E9A-3C770B976E8F}"/>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F773A171-C6E6-4A62-BD46-A0F7F69933C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129893</xdr:rowOff>
    </xdr:from>
    <xdr:to>
      <xdr:col>77</xdr:col>
      <xdr:colOff>44450</xdr:colOff>
      <xdr:row>16</xdr:row>
      <xdr:rowOff>65828</xdr:rowOff>
    </xdr:to>
    <xdr:cxnSp macro="">
      <xdr:nvCxnSpPr>
        <xdr:cNvPr id="441" name="直線コネクタ 440">
          <a:extLst>
            <a:ext uri="{FF2B5EF4-FFF2-40B4-BE49-F238E27FC236}">
              <a16:creationId xmlns:a16="http://schemas.microsoft.com/office/drawing/2014/main" id="{EB44C5BA-CF31-4417-8D8A-2E28D5A1E078}"/>
            </a:ext>
          </a:extLst>
        </xdr:cNvPr>
        <xdr:cNvCxnSpPr/>
      </xdr:nvCxnSpPr>
      <xdr:spPr>
        <a:xfrm flipV="1">
          <a:off x="15290800" y="2530193"/>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6883849A-F6E6-4627-B505-F48777C00F5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D4B389F1-773D-4335-A799-F644AB4119AF}"/>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65828</xdr:rowOff>
    </xdr:from>
    <xdr:to>
      <xdr:col>72</xdr:col>
      <xdr:colOff>203200</xdr:colOff>
      <xdr:row>18</xdr:row>
      <xdr:rowOff>27234</xdr:rowOff>
    </xdr:to>
    <xdr:cxnSp macro="">
      <xdr:nvCxnSpPr>
        <xdr:cNvPr id="444" name="直線コネクタ 443">
          <a:extLst>
            <a:ext uri="{FF2B5EF4-FFF2-40B4-BE49-F238E27FC236}">
              <a16:creationId xmlns:a16="http://schemas.microsoft.com/office/drawing/2014/main" id="{F7B60CE3-0B67-4719-9D5A-5B64E5398034}"/>
            </a:ext>
          </a:extLst>
        </xdr:cNvPr>
        <xdr:cNvCxnSpPr/>
      </xdr:nvCxnSpPr>
      <xdr:spPr>
        <a:xfrm flipV="1">
          <a:off x="14401800" y="2809028"/>
          <a:ext cx="8890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166A785E-C709-4312-A51E-BC8A825FB42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B224EDD-FAB3-462E-9995-259BA45F25B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154446</xdr:rowOff>
    </xdr:from>
    <xdr:to>
      <xdr:col>68</xdr:col>
      <xdr:colOff>152400</xdr:colOff>
      <xdr:row>18</xdr:row>
      <xdr:rowOff>27234</xdr:rowOff>
    </xdr:to>
    <xdr:cxnSp macro="">
      <xdr:nvCxnSpPr>
        <xdr:cNvPr id="447" name="直線コネクタ 446">
          <a:extLst>
            <a:ext uri="{FF2B5EF4-FFF2-40B4-BE49-F238E27FC236}">
              <a16:creationId xmlns:a16="http://schemas.microsoft.com/office/drawing/2014/main" id="{1D06E5AE-46CE-498B-A401-E593BE53C04B}"/>
            </a:ext>
          </a:extLst>
        </xdr:cNvPr>
        <xdr:cNvCxnSpPr/>
      </xdr:nvCxnSpPr>
      <xdr:spPr>
        <a:xfrm>
          <a:off x="13512800" y="30690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280B59E-5ADF-4326-BBED-B206254A1876}"/>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4578DCC1-50E5-4E99-B7C8-7CDF86749D59}"/>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F5AC9E95-C884-4B2C-8002-F07E607EA91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CB0ADFA1-CF5D-46C6-8D50-3CC6091AA62C}"/>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D8D7D44-C775-4FEB-8B5E-3DB536D248C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113103E-244C-4436-90A9-FF82CA7C260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278604B-6232-4CAB-B5AD-06D62185D82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55C7BA0-C1E8-4135-8449-FD093223B3E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732E95A-7CB7-40E6-B2C3-A097DA9EA90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xdr:rowOff>
    </xdr:from>
    <xdr:to>
      <xdr:col>81</xdr:col>
      <xdr:colOff>95250</xdr:colOff>
      <xdr:row>15</xdr:row>
      <xdr:rowOff>101741</xdr:rowOff>
    </xdr:to>
    <xdr:sp macro="" textlink="">
      <xdr:nvSpPr>
        <xdr:cNvPr id="457" name="楕円 456">
          <a:extLst>
            <a:ext uri="{FF2B5EF4-FFF2-40B4-BE49-F238E27FC236}">
              <a16:creationId xmlns:a16="http://schemas.microsoft.com/office/drawing/2014/main" id="{A9A5A384-71C4-4451-AB78-8A0D0B0E635E}"/>
            </a:ext>
          </a:extLst>
        </xdr:cNvPr>
        <xdr:cNvSpPr/>
      </xdr:nvSpPr>
      <xdr:spPr>
        <a:xfrm>
          <a:off x="169672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143668</xdr:rowOff>
    </xdr:from>
    <xdr:ext cx="762000" cy="259045"/>
    <xdr:sp macro="" textlink="">
      <xdr:nvSpPr>
        <xdr:cNvPr id="458" name="将来負担の状況該当値テキスト">
          <a:extLst>
            <a:ext uri="{FF2B5EF4-FFF2-40B4-BE49-F238E27FC236}">
              <a16:creationId xmlns:a16="http://schemas.microsoft.com/office/drawing/2014/main" id="{4FA42864-78D0-4FA6-B8FD-C485409986B4}"/>
            </a:ext>
          </a:extLst>
        </xdr:cNvPr>
        <xdr:cNvSpPr txBox="1"/>
      </xdr:nvSpPr>
      <xdr:spPr>
        <a:xfrm>
          <a:off x="17106900" y="254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79093</xdr:rowOff>
    </xdr:from>
    <xdr:to>
      <xdr:col>77</xdr:col>
      <xdr:colOff>95250</xdr:colOff>
      <xdr:row>15</xdr:row>
      <xdr:rowOff>9243</xdr:rowOff>
    </xdr:to>
    <xdr:sp macro="" textlink="">
      <xdr:nvSpPr>
        <xdr:cNvPr id="459" name="楕円 458">
          <a:extLst>
            <a:ext uri="{FF2B5EF4-FFF2-40B4-BE49-F238E27FC236}">
              <a16:creationId xmlns:a16="http://schemas.microsoft.com/office/drawing/2014/main" id="{4568B89B-F2F6-478E-9A29-F97EEBA0FF8D}"/>
            </a:ext>
          </a:extLst>
        </xdr:cNvPr>
        <xdr:cNvSpPr/>
      </xdr:nvSpPr>
      <xdr:spPr>
        <a:xfrm>
          <a:off x="16129000" y="2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165470</xdr:rowOff>
    </xdr:from>
    <xdr:ext cx="736600" cy="259045"/>
    <xdr:sp macro="" textlink="">
      <xdr:nvSpPr>
        <xdr:cNvPr id="460" name="テキスト ボックス 459">
          <a:extLst>
            <a:ext uri="{FF2B5EF4-FFF2-40B4-BE49-F238E27FC236}">
              <a16:creationId xmlns:a16="http://schemas.microsoft.com/office/drawing/2014/main" id="{39DAB1B0-7F0F-4E8A-B323-FE98DF483667}"/>
            </a:ext>
          </a:extLst>
        </xdr:cNvPr>
        <xdr:cNvSpPr txBox="1"/>
      </xdr:nvSpPr>
      <xdr:spPr>
        <a:xfrm>
          <a:off x="15798800" y="25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15028</xdr:rowOff>
    </xdr:from>
    <xdr:to>
      <xdr:col>73</xdr:col>
      <xdr:colOff>44450</xdr:colOff>
      <xdr:row>16</xdr:row>
      <xdr:rowOff>116628</xdr:rowOff>
    </xdr:to>
    <xdr:sp macro="" textlink="">
      <xdr:nvSpPr>
        <xdr:cNvPr id="461" name="楕円 460">
          <a:extLst>
            <a:ext uri="{FF2B5EF4-FFF2-40B4-BE49-F238E27FC236}">
              <a16:creationId xmlns:a16="http://schemas.microsoft.com/office/drawing/2014/main" id="{74829531-4067-4373-81E3-1AF39A9549E6}"/>
            </a:ext>
          </a:extLst>
        </xdr:cNvPr>
        <xdr:cNvSpPr/>
      </xdr:nvSpPr>
      <xdr:spPr>
        <a:xfrm>
          <a:off x="15240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101405</xdr:rowOff>
    </xdr:from>
    <xdr:ext cx="762000" cy="259045"/>
    <xdr:sp macro="" textlink="">
      <xdr:nvSpPr>
        <xdr:cNvPr id="462" name="テキスト ボックス 461">
          <a:extLst>
            <a:ext uri="{FF2B5EF4-FFF2-40B4-BE49-F238E27FC236}">
              <a16:creationId xmlns:a16="http://schemas.microsoft.com/office/drawing/2014/main" id="{AB0DAF2B-1F37-4221-94DF-7AECF88D5772}"/>
            </a:ext>
          </a:extLst>
        </xdr:cNvPr>
        <xdr:cNvSpPr txBox="1"/>
      </xdr:nvSpPr>
      <xdr:spPr>
        <a:xfrm>
          <a:off x="14909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147884</xdr:rowOff>
    </xdr:from>
    <xdr:to>
      <xdr:col>68</xdr:col>
      <xdr:colOff>203200</xdr:colOff>
      <xdr:row>18</xdr:row>
      <xdr:rowOff>78034</xdr:rowOff>
    </xdr:to>
    <xdr:sp macro="" textlink="">
      <xdr:nvSpPr>
        <xdr:cNvPr id="463" name="楕円 462">
          <a:extLst>
            <a:ext uri="{FF2B5EF4-FFF2-40B4-BE49-F238E27FC236}">
              <a16:creationId xmlns:a16="http://schemas.microsoft.com/office/drawing/2014/main" id="{23257193-8503-4633-9041-E10700322181}"/>
            </a:ext>
          </a:extLst>
        </xdr:cNvPr>
        <xdr:cNvSpPr/>
      </xdr:nvSpPr>
      <xdr:spPr>
        <a:xfrm>
          <a:off x="14351000" y="30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62811</xdr:rowOff>
    </xdr:from>
    <xdr:ext cx="762000" cy="259045"/>
    <xdr:sp macro="" textlink="">
      <xdr:nvSpPr>
        <xdr:cNvPr id="464" name="テキスト ボックス 463">
          <a:extLst>
            <a:ext uri="{FF2B5EF4-FFF2-40B4-BE49-F238E27FC236}">
              <a16:creationId xmlns:a16="http://schemas.microsoft.com/office/drawing/2014/main" id="{B9ED2BB5-6DCC-4D70-B538-3D82E2CFE15F}"/>
            </a:ext>
          </a:extLst>
        </xdr:cNvPr>
        <xdr:cNvSpPr txBox="1"/>
      </xdr:nvSpPr>
      <xdr:spPr>
        <a:xfrm>
          <a:off x="14020800" y="314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103646</xdr:rowOff>
    </xdr:from>
    <xdr:to>
      <xdr:col>64</xdr:col>
      <xdr:colOff>152400</xdr:colOff>
      <xdr:row>18</xdr:row>
      <xdr:rowOff>33796</xdr:rowOff>
    </xdr:to>
    <xdr:sp macro="" textlink="">
      <xdr:nvSpPr>
        <xdr:cNvPr id="465" name="楕円 464">
          <a:extLst>
            <a:ext uri="{FF2B5EF4-FFF2-40B4-BE49-F238E27FC236}">
              <a16:creationId xmlns:a16="http://schemas.microsoft.com/office/drawing/2014/main" id="{AA2A0565-A326-4254-BA71-526B1922B5A6}"/>
            </a:ext>
          </a:extLst>
        </xdr:cNvPr>
        <xdr:cNvSpPr/>
      </xdr:nvSpPr>
      <xdr:spPr>
        <a:xfrm>
          <a:off x="13462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18573</xdr:rowOff>
    </xdr:from>
    <xdr:ext cx="762000" cy="259045"/>
    <xdr:sp macro="" textlink="">
      <xdr:nvSpPr>
        <xdr:cNvPr id="466" name="テキスト ボックス 465">
          <a:extLst>
            <a:ext uri="{FF2B5EF4-FFF2-40B4-BE49-F238E27FC236}">
              <a16:creationId xmlns:a16="http://schemas.microsoft.com/office/drawing/2014/main" id="{D161D9A6-362D-484B-8A4D-106C01958F7D}"/>
            </a:ext>
          </a:extLst>
        </xdr:cNvPr>
        <xdr:cNvSpPr txBox="1"/>
      </xdr:nvSpPr>
      <xdr:spPr>
        <a:xfrm>
          <a:off x="13131800" y="31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2,899
2,884
282.13
4,500,846
4,340,424
143,422
2,348,030
3,479,888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令和元年度退職者増に伴う退職手当負担金における調整負担金</a:t>
          </a:r>
          <a:r>
            <a:rPr kumimoji="1" lang="en-US" altLang="ja-JP" sz="1000">
              <a:latin typeface="ＭＳ Ｐゴシック" panose="020B0600070205080204" pitchFamily="50" charset="-128"/>
              <a:ea typeface="ＭＳ Ｐゴシック" panose="020B0600070205080204" pitchFamily="50" charset="-128"/>
            </a:rPr>
            <a:t>26,015</a:t>
          </a:r>
          <a:r>
            <a:rPr kumimoji="1" lang="ja-JP" altLang="en-US" sz="1000">
              <a:latin typeface="ＭＳ Ｐゴシック" panose="020B0600070205080204" pitchFamily="50" charset="-128"/>
              <a:ea typeface="ＭＳ Ｐゴシック" panose="020B0600070205080204" pitchFamily="50" charset="-128"/>
            </a:rPr>
            <a:t>千円の減等により、前年度から</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ポイントの減となり、類似団体平均との差は</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ポイントまで縮小した。今後も適正な定員管理を図り、数値の上昇を抑制していく。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62230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44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62230</xdr:rowOff>
    </xdr:from>
    <xdr:to>
      <xdr:col>11</xdr:col>
      <xdr:colOff>9525</xdr:colOff>
      <xdr:row>36</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4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110490</xdr:rowOff>
    </xdr:from>
    <xdr:to>
      <xdr:col>15</xdr:col>
      <xdr:colOff>149225</xdr:colOff>
      <xdr:row>37</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義務教育学校開設に向けた施設用備品購入費</a:t>
          </a:r>
          <a:r>
            <a:rPr kumimoji="1" lang="en-US" altLang="ja-JP" sz="1000">
              <a:latin typeface="ＭＳ Ｐゴシック" panose="020B0600070205080204" pitchFamily="50" charset="-128"/>
              <a:ea typeface="ＭＳ Ｐゴシック" panose="020B0600070205080204" pitchFamily="50" charset="-128"/>
            </a:rPr>
            <a:t>37,822</a:t>
          </a:r>
          <a:r>
            <a:rPr kumimoji="1" lang="ja-JP" altLang="en-US" sz="1000">
              <a:latin typeface="ＭＳ Ｐゴシック" panose="020B0600070205080204" pitchFamily="50" charset="-128"/>
              <a:ea typeface="ＭＳ Ｐゴシック" panose="020B0600070205080204" pitchFamily="50" charset="-128"/>
            </a:rPr>
            <a:t>千円の皆増等により前年度から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ポイントの増となっており、類似団体平均を</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ポイント上回っている。</a:t>
          </a:r>
        </a:p>
        <a:p>
          <a:r>
            <a:rPr kumimoji="1" lang="ja-JP" altLang="en-US" sz="1000">
              <a:latin typeface="ＭＳ Ｐゴシック" panose="020B0600070205080204" pitchFamily="50" charset="-128"/>
              <a:ea typeface="ＭＳ Ｐゴシック" panose="020B0600070205080204" pitchFamily="50" charset="-128"/>
            </a:rPr>
            <a:t>　今後も既存事業の内容を再度精査し、経常的な物件費の削減に努める。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0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787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17</xdr:row>
      <xdr:rowOff>66040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50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xdr:rowOff>
    </xdr:from>
    <xdr:to>
      <xdr:col>65</xdr:col>
      <xdr:colOff>53975</xdr:colOff>
      <xdr:row>17</xdr:row>
      <xdr:rowOff>116840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101617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対象医療費の減に伴う福祉医療費</a:t>
          </a:r>
          <a:r>
            <a:rPr kumimoji="1" lang="en-US" altLang="ja-JP" sz="1000">
              <a:latin typeface="ＭＳ Ｐゴシック" panose="020B0600070205080204" pitchFamily="50" charset="-128"/>
              <a:ea typeface="ＭＳ Ｐゴシック" panose="020B0600070205080204" pitchFamily="50" charset="-128"/>
            </a:rPr>
            <a:t>4,166</a:t>
          </a:r>
          <a:r>
            <a:rPr kumimoji="1" lang="ja-JP" altLang="en-US" sz="1000">
              <a:latin typeface="ＭＳ Ｐゴシック" panose="020B0600070205080204" pitchFamily="50" charset="-128"/>
              <a:ea typeface="ＭＳ Ｐゴシック" panose="020B0600070205080204" pitchFamily="50" charset="-128"/>
            </a:rPr>
            <a:t>千円の減等により、前年度から</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減となり、類似団体平均と同値となった。当町は少子高齢化に歯止めがかからず、扶助費の増加は避けられないが、町民の健康寿命の延伸を図るため、町民の健康増進の取組を推進していくことにより、扶助費の増加をできる限り抑制していき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健康保養館における維持修繕費</a:t>
          </a:r>
          <a:r>
            <a:rPr kumimoji="1" lang="en-US" altLang="ja-JP" sz="1000">
              <a:latin typeface="ＭＳ Ｐゴシック" panose="020B0600070205080204" pitchFamily="50" charset="-128"/>
              <a:ea typeface="ＭＳ Ｐゴシック" panose="020B0600070205080204" pitchFamily="50" charset="-128"/>
            </a:rPr>
            <a:t>3,510</a:t>
          </a:r>
          <a:r>
            <a:rPr kumimoji="1" lang="ja-JP" altLang="en-US" sz="1000">
              <a:latin typeface="ＭＳ Ｐゴシック" panose="020B0600070205080204" pitchFamily="50" charset="-128"/>
              <a:ea typeface="ＭＳ Ｐゴシック" panose="020B0600070205080204" pitchFamily="50" charset="-128"/>
            </a:rPr>
            <a:t>千円の減等により、前年度から</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ポイントの減となっているものの、類似団体平均を</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ポイント上回っている。</a:t>
          </a:r>
        </a:p>
        <a:p>
          <a:r>
            <a:rPr kumimoji="1" lang="ja-JP" altLang="en-US" sz="1000">
              <a:latin typeface="ＭＳ Ｐゴシック" panose="020B0600070205080204" pitchFamily="50" charset="-128"/>
              <a:ea typeface="ＭＳ Ｐゴシック" panose="020B0600070205080204" pitchFamily="50" charset="-128"/>
            </a:rPr>
            <a:t>　今後、老朽施設の維持補修費、下水道関係特別会計に係る地方債の償還額、介護保険給付費が増加していく見込みであるため、公共施設の維持管理については藤里町公共施設等総合管理計画に基づき適切に実施し、特別会計については独立採算の原則に立ち返り、上下水道料金及び保険料の適正化を図る等、より一層の経営改善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87647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115570</xdr:rowOff>
    </xdr:from>
    <xdr:to>
      <xdr:col>82</xdr:col>
      <xdr:colOff>196850</xdr:colOff>
      <xdr:row>60</xdr:row>
      <xdr:rowOff>115570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0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64135</xdr:rowOff>
    </xdr:from>
    <xdr:to>
      <xdr:col>82</xdr:col>
      <xdr:colOff>107950</xdr:colOff>
      <xdr:row>58</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082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98425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24765</xdr:rowOff>
    </xdr:from>
    <xdr:to>
      <xdr:col>74</xdr:col>
      <xdr:colOff>31750</xdr:colOff>
      <xdr:row>57</xdr:row>
      <xdr:rowOff>126365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136542</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144145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2139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30480</xdr:rowOff>
    </xdr:from>
    <xdr:to>
      <xdr:col>69</xdr:col>
      <xdr:colOff>142875</xdr:colOff>
      <xdr:row>57</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142257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156862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93345</xdr:rowOff>
    </xdr:from>
    <xdr:to>
      <xdr:col>65</xdr:col>
      <xdr:colOff>53975</xdr:colOff>
      <xdr:row>61</xdr:row>
      <xdr:rowOff>23495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46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特用林産物生産出荷施設等管理費補助金</a:t>
          </a:r>
          <a:r>
            <a:rPr kumimoji="1" lang="en-US" altLang="ja-JP" sz="1000">
              <a:latin typeface="ＭＳ Ｐゴシック" panose="020B0600070205080204" pitchFamily="50" charset="-128"/>
              <a:ea typeface="ＭＳ Ｐゴシック" panose="020B0600070205080204" pitchFamily="50" charset="-128"/>
            </a:rPr>
            <a:t>7,953</a:t>
          </a:r>
          <a:r>
            <a:rPr kumimoji="1" lang="ja-JP" altLang="en-US" sz="1000">
              <a:latin typeface="ＭＳ Ｐゴシック" panose="020B0600070205080204" pitchFamily="50" charset="-128"/>
              <a:ea typeface="ＭＳ Ｐゴシック" panose="020B0600070205080204" pitchFamily="50" charset="-128"/>
            </a:rPr>
            <a:t>千円や藤里町簡易水道事業補助金</a:t>
          </a:r>
          <a:r>
            <a:rPr kumimoji="1" lang="en-US" altLang="ja-JP" sz="1000">
              <a:latin typeface="ＭＳ Ｐゴシック" panose="020B0600070205080204" pitchFamily="50" charset="-128"/>
              <a:ea typeface="ＭＳ Ｐゴシック" panose="020B0600070205080204" pitchFamily="50" charset="-128"/>
            </a:rPr>
            <a:t>4,310</a:t>
          </a:r>
          <a:r>
            <a:rPr kumimoji="1" lang="ja-JP" altLang="en-US" sz="1000">
              <a:latin typeface="ＭＳ Ｐゴシック" panose="020B0600070205080204" pitchFamily="50" charset="-128"/>
              <a:ea typeface="ＭＳ Ｐゴシック" panose="020B0600070205080204" pitchFamily="50" charset="-128"/>
            </a:rPr>
            <a:t>千円の増等により、前年度から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ポイントの増となっており、類似団体平均を</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ポイント上回っている。今後は数値の改善を図るため、特用林産物生産出荷事業については独立採算となるように経営の改善を促し、その他補助対象事業については明確な基準を設けて、必要性の低い補助金は見直しや廃止を行い、経費の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年度に実施した「スキー場圧雪車購入事業」や「複合経営推進助成事業」等に係る過疎対策事業債の元金の償還が開始したため、公債費全体では</a:t>
          </a:r>
          <a:r>
            <a:rPr kumimoji="1" lang="en-US" altLang="ja-JP" sz="1000">
              <a:latin typeface="ＭＳ Ｐゴシック" panose="020B0600070205080204" pitchFamily="50" charset="-128"/>
              <a:ea typeface="ＭＳ Ｐゴシック" panose="020B0600070205080204" pitchFamily="50" charset="-128"/>
            </a:rPr>
            <a:t>9,419</a:t>
          </a:r>
          <a:r>
            <a:rPr kumimoji="1" lang="ja-JP" altLang="en-US" sz="1000">
              <a:latin typeface="ＭＳ Ｐゴシック" panose="020B0600070205080204" pitchFamily="50" charset="-128"/>
              <a:ea typeface="ＭＳ Ｐゴシック" panose="020B0600070205080204" pitchFamily="50" charset="-128"/>
            </a:rPr>
            <a:t>千円の増となっており、比率は前年度から</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ポイントの増となった。</a:t>
          </a:r>
        </a:p>
        <a:p>
          <a:r>
            <a:rPr kumimoji="1" lang="ja-JP" altLang="en-US" sz="1000">
              <a:latin typeface="ＭＳ Ｐゴシック" panose="020B0600070205080204" pitchFamily="50" charset="-128"/>
              <a:ea typeface="ＭＳ Ｐゴシック" panose="020B0600070205080204" pitchFamily="50" charset="-128"/>
            </a:rPr>
            <a:t>　今後、義務教育学校整備事業等の大型事業に係る地方債償還が予定さ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27939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39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比率の分子は補助費、物件費、投資及び出資金・貸付金が増となり、分母は普通交付税の減により減少したため、前年から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7.6</a:t>
          </a:r>
          <a:r>
            <a:rPr kumimoji="1" lang="ja-JP" altLang="en-US" sz="1000">
              <a:latin typeface="ＭＳ Ｐゴシック" panose="020B0600070205080204" pitchFamily="50" charset="-128"/>
              <a:ea typeface="ＭＳ Ｐゴシック" panose="020B0600070205080204" pitchFamily="50" charset="-128"/>
            </a:rPr>
            <a:t>ポイント上回っている。</a:t>
          </a:r>
        </a:p>
        <a:p>
          <a:r>
            <a:rPr kumimoji="1" lang="ja-JP" altLang="en-US" sz="1000">
              <a:latin typeface="ＭＳ Ｐゴシック" panose="020B0600070205080204" pitchFamily="50" charset="-128"/>
              <a:ea typeface="ＭＳ Ｐゴシック" panose="020B0600070205080204" pitchFamily="50" charset="-128"/>
            </a:rPr>
            <a:t>　今後、既存事業の内容を再度精査し、費用対効果の検討、利用料または使用料が伴うものは、適正な料金設定を図るなどの改善を検討し、今後増加が予想される繰出金については、特別会計の独立採算の原則に立ち返り、上下水道料金及び保険料の適正化を図る等、より一層の経営改善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123734</xdr:rowOff>
    </xdr:from>
    <xdr:to>
      <xdr:col>82</xdr:col>
      <xdr:colOff>107950</xdr:colOff>
      <xdr:row>78</xdr:row>
      <xdr:rowOff>153126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968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123734</xdr:rowOff>
    </xdr:from>
    <xdr:to>
      <xdr:col>78</xdr:col>
      <xdr:colOff>69850</xdr:colOff>
      <xdr:row>79</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968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30662</xdr:rowOff>
    </xdr:from>
    <xdr:to>
      <xdr:col>73</xdr:col>
      <xdr:colOff>180975</xdr:colOff>
      <xdr:row>80</xdr:row>
      <xdr:rowOff>25763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75212"/>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25763</xdr:rowOff>
    </xdr:from>
    <xdr:to>
      <xdr:col>69</xdr:col>
      <xdr:colOff>92075</xdr:colOff>
      <xdr:row>80</xdr:row>
      <xdr:rowOff>156392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74176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102326</xdr:rowOff>
    </xdr:from>
    <xdr:to>
      <xdr:col>82</xdr:col>
      <xdr:colOff>158750</xdr:colOff>
      <xdr:row>79</xdr:row>
      <xdr:rowOff>32476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74403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72934</xdr:rowOff>
    </xdr:from>
    <xdr:to>
      <xdr:col>78</xdr:col>
      <xdr:colOff>120650</xdr:colOff>
      <xdr:row>79</xdr:row>
      <xdr:rowOff>3084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159311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3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151312</xdr:rowOff>
    </xdr:from>
    <xdr:to>
      <xdr:col>74</xdr:col>
      <xdr:colOff>31750</xdr:colOff>
      <xdr:row>79</xdr:row>
      <xdr:rowOff>81462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66239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146413</xdr:rowOff>
    </xdr:from>
    <xdr:to>
      <xdr:col>69</xdr:col>
      <xdr:colOff>142875</xdr:colOff>
      <xdr:row>80</xdr:row>
      <xdr:rowOff>76563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61340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105592</xdr:rowOff>
    </xdr:from>
    <xdr:to>
      <xdr:col>65</xdr:col>
      <xdr:colOff>53975</xdr:colOff>
      <xdr:row>81</xdr:row>
      <xdr:rowOff>35742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20519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12187</xdr:rowOff>
    </xdr:from>
    <xdr:to>
      <xdr:col>29</xdr:col>
      <xdr:colOff>127000</xdr:colOff>
      <xdr:row>18</xdr:row>
      <xdr:rowOff>29978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5912"/>
          <a:ext cx="647700" cy="1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29978</xdr:rowOff>
    </xdr:from>
    <xdr:to>
      <xdr:col>26</xdr:col>
      <xdr:colOff>50800</xdr:colOff>
      <xdr:row>18</xdr:row>
      <xdr:rowOff>56862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3703"/>
          <a:ext cx="698500" cy="2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56862</xdr:rowOff>
    </xdr:from>
    <xdr:to>
      <xdr:col>22</xdr:col>
      <xdr:colOff>114300</xdr:colOff>
      <xdr:row>18</xdr:row>
      <xdr:rowOff>76761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0587"/>
          <a:ext cx="698500" cy="1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76761</xdr:rowOff>
    </xdr:from>
    <xdr:to>
      <xdr:col>18</xdr:col>
      <xdr:colOff>177800</xdr:colOff>
      <xdr:row>18</xdr:row>
      <xdr:rowOff>94318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10486"/>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132837</xdr:rowOff>
    </xdr:from>
    <xdr:to>
      <xdr:col>29</xdr:col>
      <xdr:colOff>177800</xdr:colOff>
      <xdr:row>18</xdr:row>
      <xdr:rowOff>62987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104914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150628</xdr:rowOff>
    </xdr:from>
    <xdr:to>
      <xdr:col>26</xdr:col>
      <xdr:colOff>101600</xdr:colOff>
      <xdr:row>18</xdr:row>
      <xdr:rowOff>80778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90955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6062</xdr:rowOff>
    </xdr:from>
    <xdr:to>
      <xdr:col>22</xdr:col>
      <xdr:colOff>165100</xdr:colOff>
      <xdr:row>18</xdr:row>
      <xdr:rowOff>107662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3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92439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2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25961</xdr:rowOff>
    </xdr:from>
    <xdr:to>
      <xdr:col>19</xdr:col>
      <xdr:colOff>38100</xdr:colOff>
      <xdr:row>18</xdr:row>
      <xdr:rowOff>127561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112338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43518</xdr:rowOff>
    </xdr:from>
    <xdr:to>
      <xdr:col>15</xdr:col>
      <xdr:colOff>101600</xdr:colOff>
      <xdr:row>18</xdr:row>
      <xdr:rowOff>145118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7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129895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48419</xdr:rowOff>
    </xdr:from>
    <xdr:to>
      <xdr:col>29</xdr:col>
      <xdr:colOff>127000</xdr:colOff>
      <xdr:row>36</xdr:row>
      <xdr:rowOff>70578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1669"/>
          <a:ext cx="647700" cy="2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70578</xdr:rowOff>
    </xdr:from>
    <xdr:to>
      <xdr:col>26</xdr:col>
      <xdr:colOff>50800</xdr:colOff>
      <xdr:row>36</xdr:row>
      <xdr:rowOff>78796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3828"/>
          <a:ext cx="698500" cy="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78796</xdr:rowOff>
    </xdr:from>
    <xdr:to>
      <xdr:col>22</xdr:col>
      <xdr:colOff>114300</xdr:colOff>
      <xdr:row>36</xdr:row>
      <xdr:rowOff>84458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2046"/>
          <a:ext cx="698500" cy="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3762</xdr:rowOff>
    </xdr:from>
    <xdr:to>
      <xdr:col>18</xdr:col>
      <xdr:colOff>177800</xdr:colOff>
      <xdr:row>36</xdr:row>
      <xdr:rowOff>84458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57012"/>
          <a:ext cx="698500" cy="8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340519</xdr:rowOff>
    </xdr:from>
    <xdr:to>
      <xdr:col>29</xdr:col>
      <xdr:colOff>177800</xdr:colOff>
      <xdr:row>36</xdr:row>
      <xdr:rowOff>99219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312596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19778</xdr:rowOff>
    </xdr:from>
    <xdr:to>
      <xdr:col>26</xdr:col>
      <xdr:colOff>101600</xdr:colOff>
      <xdr:row>36</xdr:row>
      <xdr:rowOff>121378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106155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27996</xdr:rowOff>
    </xdr:from>
    <xdr:to>
      <xdr:col>22</xdr:col>
      <xdr:colOff>165100</xdr:colOff>
      <xdr:row>36</xdr:row>
      <xdr:rowOff>129596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33658</xdr:rowOff>
    </xdr:from>
    <xdr:to>
      <xdr:col>19</xdr:col>
      <xdr:colOff>38100</xdr:colOff>
      <xdr:row>36</xdr:row>
      <xdr:rowOff>135258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120035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295862</xdr:rowOff>
    </xdr:from>
    <xdr:to>
      <xdr:col>15</xdr:col>
      <xdr:colOff>101600</xdr:colOff>
      <xdr:row>36</xdr:row>
      <xdr:rowOff>54562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64739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2,899
2,884
282.13
4,500,846
4,340,424
143,422
2,348,030
3,479,888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51707</xdr:rowOff>
    </xdr:from>
    <xdr:to>
      <xdr:col>24</xdr:col>
      <xdr:colOff>63500</xdr:colOff>
      <xdr:row>37</xdr:row>
      <xdr:rowOff>52443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95357"/>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85411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95357"/>
          <a:ext cx="889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85411</xdr:rowOff>
    </xdr:from>
    <xdr:to>
      <xdr:col>15</xdr:col>
      <xdr:colOff>50800</xdr:colOff>
      <xdr:row>37</xdr:row>
      <xdr:rowOff>144951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9061"/>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144951</xdr:rowOff>
    </xdr:from>
    <xdr:to>
      <xdr:col>10</xdr:col>
      <xdr:colOff>114300</xdr:colOff>
      <xdr:row>37</xdr:row>
      <xdr:rowOff>151474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88601"/>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xdr:rowOff>
    </xdr:from>
    <xdr:to>
      <xdr:col>24</xdr:col>
      <xdr:colOff>114300</xdr:colOff>
      <xdr:row>37</xdr:row>
      <xdr:rowOff>103243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151520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2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93634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3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34611</xdr:rowOff>
    </xdr:from>
    <xdr:to>
      <xdr:col>15</xdr:col>
      <xdr:colOff>101600</xdr:colOff>
      <xdr:row>37</xdr:row>
      <xdr:rowOff>136211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127338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94151</xdr:rowOff>
    </xdr:from>
    <xdr:to>
      <xdr:col>10</xdr:col>
      <xdr:colOff>165100</xdr:colOff>
      <xdr:row>38</xdr:row>
      <xdr:rowOff>24301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15429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100674</xdr:rowOff>
    </xdr:from>
    <xdr:to>
      <xdr:col>6</xdr:col>
      <xdr:colOff>38100</xdr:colOff>
      <xdr:row>38</xdr:row>
      <xdr:rowOff>30824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21951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44741</xdr:rowOff>
    </xdr:from>
    <xdr:to>
      <xdr:col>24</xdr:col>
      <xdr:colOff>63500</xdr:colOff>
      <xdr:row>58</xdr:row>
      <xdr:rowOff>62269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8841"/>
          <a:ext cx="8382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62269</xdr:rowOff>
    </xdr:from>
    <xdr:to>
      <xdr:col>19</xdr:col>
      <xdr:colOff>177800</xdr:colOff>
      <xdr:row>58</xdr:row>
      <xdr:rowOff>77605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6369"/>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75340</xdr:rowOff>
    </xdr:from>
    <xdr:to>
      <xdr:col>15</xdr:col>
      <xdr:colOff>50800</xdr:colOff>
      <xdr:row>58</xdr:row>
      <xdr:rowOff>77605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19440"/>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67321</xdr:rowOff>
    </xdr:from>
    <xdr:to>
      <xdr:col>10</xdr:col>
      <xdr:colOff>114300</xdr:colOff>
      <xdr:row>58</xdr:row>
      <xdr:rowOff>75340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11421"/>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165391</xdr:rowOff>
    </xdr:from>
    <xdr:to>
      <xdr:col>24</xdr:col>
      <xdr:colOff>114300</xdr:colOff>
      <xdr:row>58</xdr:row>
      <xdr:rowOff>95541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11469</xdr:rowOff>
    </xdr:from>
    <xdr:to>
      <xdr:col>20</xdr:col>
      <xdr:colOff>38100</xdr:colOff>
      <xdr:row>58</xdr:row>
      <xdr:rowOff>113069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104196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26805</xdr:rowOff>
    </xdr:from>
    <xdr:to>
      <xdr:col>15</xdr:col>
      <xdr:colOff>101600</xdr:colOff>
      <xdr:row>58</xdr:row>
      <xdr:rowOff>128405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119532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24540</xdr:rowOff>
    </xdr:from>
    <xdr:to>
      <xdr:col>10</xdr:col>
      <xdr:colOff>165100</xdr:colOff>
      <xdr:row>58</xdr:row>
      <xdr:rowOff>126140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117267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16521</xdr:rowOff>
    </xdr:from>
    <xdr:to>
      <xdr:col>6</xdr:col>
      <xdr:colOff>38100</xdr:colOff>
      <xdr:row>58</xdr:row>
      <xdr:rowOff>118121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109248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32218</xdr:rowOff>
    </xdr:from>
    <xdr:to>
      <xdr:col>24</xdr:col>
      <xdr:colOff>63500</xdr:colOff>
      <xdr:row>77</xdr:row>
      <xdr:rowOff>44014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33868"/>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32218</xdr:rowOff>
    </xdr:from>
    <xdr:to>
      <xdr:col>19</xdr:col>
      <xdr:colOff>177800</xdr:colOff>
      <xdr:row>77</xdr:row>
      <xdr:rowOff>93546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3868"/>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85882</xdr:rowOff>
    </xdr:from>
    <xdr:to>
      <xdr:col>15</xdr:col>
      <xdr:colOff>50800</xdr:colOff>
      <xdr:row>77</xdr:row>
      <xdr:rowOff>93546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7532"/>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82293</xdr:rowOff>
    </xdr:from>
    <xdr:to>
      <xdr:col>10</xdr:col>
      <xdr:colOff>114300</xdr:colOff>
      <xdr:row>77</xdr:row>
      <xdr:rowOff>85882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394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164664</xdr:rowOff>
    </xdr:from>
    <xdr:to>
      <xdr:col>24</xdr:col>
      <xdr:colOff>114300</xdr:colOff>
      <xdr:row>77</xdr:row>
      <xdr:rowOff>94814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143091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152868</xdr:rowOff>
    </xdr:from>
    <xdr:to>
      <xdr:col>20</xdr:col>
      <xdr:colOff>38100</xdr:colOff>
      <xdr:row>77</xdr:row>
      <xdr:rowOff>83018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99545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42746</xdr:rowOff>
    </xdr:from>
    <xdr:to>
      <xdr:col>15</xdr:col>
      <xdr:colOff>101600</xdr:colOff>
      <xdr:row>77</xdr:row>
      <xdr:rowOff>144346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135473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35082</xdr:rowOff>
    </xdr:from>
    <xdr:to>
      <xdr:col>10</xdr:col>
      <xdr:colOff>165100</xdr:colOff>
      <xdr:row>77</xdr:row>
      <xdr:rowOff>136682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127809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31493</xdr:rowOff>
    </xdr:from>
    <xdr:to>
      <xdr:col>6</xdr:col>
      <xdr:colOff>38100</xdr:colOff>
      <xdr:row>77</xdr:row>
      <xdr:rowOff>133093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124220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16706</xdr:rowOff>
    </xdr:from>
    <xdr:to>
      <xdr:col>24</xdr:col>
      <xdr:colOff>63500</xdr:colOff>
      <xdr:row>95</xdr:row>
      <xdr:rowOff>38133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04456"/>
          <a:ext cx="8382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38133</xdr:rowOff>
    </xdr:from>
    <xdr:to>
      <xdr:col>19</xdr:col>
      <xdr:colOff>177800</xdr:colOff>
      <xdr:row>95</xdr:row>
      <xdr:rowOff>151656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5883"/>
          <a:ext cx="889000" cy="1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131707</xdr:rowOff>
    </xdr:from>
    <xdr:to>
      <xdr:col>15</xdr:col>
      <xdr:colOff>50800</xdr:colOff>
      <xdr:row>95</xdr:row>
      <xdr:rowOff>151656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1945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131707</xdr:rowOff>
    </xdr:from>
    <xdr:to>
      <xdr:col>10</xdr:col>
      <xdr:colOff>114300</xdr:colOff>
      <xdr:row>95</xdr:row>
      <xdr:rowOff>163353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19457"/>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137356</xdr:rowOff>
    </xdr:from>
    <xdr:to>
      <xdr:col>24</xdr:col>
      <xdr:colOff>114300</xdr:colOff>
      <xdr:row>95</xdr:row>
      <xdr:rowOff>67506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160233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158783</xdr:rowOff>
    </xdr:from>
    <xdr:to>
      <xdr:col>20</xdr:col>
      <xdr:colOff>38100</xdr:colOff>
      <xdr:row>95</xdr:row>
      <xdr:rowOff>88933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80060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100856</xdr:rowOff>
    </xdr:from>
    <xdr:to>
      <xdr:col>15</xdr:col>
      <xdr:colOff>101600</xdr:colOff>
      <xdr:row>96</xdr:row>
      <xdr:rowOff>31006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22133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80907</xdr:rowOff>
    </xdr:from>
    <xdr:to>
      <xdr:col>10</xdr:col>
      <xdr:colOff>165100</xdr:colOff>
      <xdr:row>96</xdr:row>
      <xdr:rowOff>11057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27584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112553</xdr:rowOff>
    </xdr:from>
    <xdr:to>
      <xdr:col>6</xdr:col>
      <xdr:colOff>38100</xdr:colOff>
      <xdr:row>96</xdr:row>
      <xdr:rowOff>42703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59230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126428</xdr:rowOff>
    </xdr:from>
    <xdr:to>
      <xdr:col>55</xdr:col>
      <xdr:colOff>0</xdr:colOff>
      <xdr:row>36</xdr:row>
      <xdr:rowOff>149324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8628"/>
          <a:ext cx="8382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133459</xdr:rowOff>
    </xdr:from>
    <xdr:to>
      <xdr:col>50</xdr:col>
      <xdr:colOff>114300</xdr:colOff>
      <xdr:row>36</xdr:row>
      <xdr:rowOff>149324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34209"/>
          <a:ext cx="889000" cy="18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133459</xdr:rowOff>
    </xdr:from>
    <xdr:to>
      <xdr:col>45</xdr:col>
      <xdr:colOff>177800</xdr:colOff>
      <xdr:row>37</xdr:row>
      <xdr:rowOff>66443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34209"/>
          <a:ext cx="889000" cy="2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66443</xdr:rowOff>
    </xdr:from>
    <xdr:to>
      <xdr:col>41</xdr:col>
      <xdr:colOff>50800</xdr:colOff>
      <xdr:row>37</xdr:row>
      <xdr:rowOff>78268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10093"/>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75628</xdr:rowOff>
    </xdr:from>
    <xdr:to>
      <xdr:col>55</xdr:col>
      <xdr:colOff>50800</xdr:colOff>
      <xdr:row>37</xdr:row>
      <xdr:rowOff>5778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54055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98524</xdr:rowOff>
    </xdr:from>
    <xdr:to>
      <xdr:col>50</xdr:col>
      <xdr:colOff>165100</xdr:colOff>
      <xdr:row>37</xdr:row>
      <xdr:rowOff>28674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19801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6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82659</xdr:rowOff>
    </xdr:from>
    <xdr:to>
      <xdr:col>46</xdr:col>
      <xdr:colOff>38100</xdr:colOff>
      <xdr:row>36</xdr:row>
      <xdr:rowOff>12809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3936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7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15643</xdr:rowOff>
    </xdr:from>
    <xdr:to>
      <xdr:col>41</xdr:col>
      <xdr:colOff>101600</xdr:colOff>
      <xdr:row>37</xdr:row>
      <xdr:rowOff>117243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108370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27468</xdr:rowOff>
    </xdr:from>
    <xdr:to>
      <xdr:col>36</xdr:col>
      <xdr:colOff>165100</xdr:colOff>
      <xdr:row>37</xdr:row>
      <xdr:rowOff>129068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120195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77552</xdr:rowOff>
    </xdr:from>
    <xdr:to>
      <xdr:col>55</xdr:col>
      <xdr:colOff>0</xdr:colOff>
      <xdr:row>58</xdr:row>
      <xdr:rowOff>121052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1652"/>
          <a:ext cx="8382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121052</xdr:rowOff>
    </xdr:from>
    <xdr:to>
      <xdr:col>50</xdr:col>
      <xdr:colOff>114300</xdr:colOff>
      <xdr:row>58</xdr:row>
      <xdr:rowOff>139512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5152"/>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139512</xdr:rowOff>
    </xdr:from>
    <xdr:to>
      <xdr:col>45</xdr:col>
      <xdr:colOff>177800</xdr:colOff>
      <xdr:row>58</xdr:row>
      <xdr:rowOff>167725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3612"/>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165928</xdr:rowOff>
    </xdr:from>
    <xdr:to>
      <xdr:col>41</xdr:col>
      <xdr:colOff>50800</xdr:colOff>
      <xdr:row>58</xdr:row>
      <xdr:rowOff>167725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10028"/>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26752</xdr:rowOff>
    </xdr:from>
    <xdr:to>
      <xdr:col>55</xdr:col>
      <xdr:colOff>50800</xdr:colOff>
      <xdr:row>58</xdr:row>
      <xdr:rowOff>128352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157579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70252</xdr:rowOff>
    </xdr:from>
    <xdr:to>
      <xdr:col>50</xdr:col>
      <xdr:colOff>165100</xdr:colOff>
      <xdr:row>59</xdr:row>
      <xdr:rowOff>402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162979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88712</xdr:rowOff>
    </xdr:from>
    <xdr:to>
      <xdr:col>46</xdr:col>
      <xdr:colOff>38100</xdr:colOff>
      <xdr:row>59</xdr:row>
      <xdr:rowOff>18862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9989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116925</xdr:rowOff>
    </xdr:from>
    <xdr:to>
      <xdr:col>41</xdr:col>
      <xdr:colOff>101600</xdr:colOff>
      <xdr:row>59</xdr:row>
      <xdr:rowOff>47075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38202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115128</xdr:rowOff>
    </xdr:from>
    <xdr:to>
      <xdr:col>36</xdr:col>
      <xdr:colOff>165100</xdr:colOff>
      <xdr:row>59</xdr:row>
      <xdr:rowOff>45278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36405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32600</xdr:rowOff>
    </xdr:from>
    <xdr:to>
      <xdr:col>55</xdr:col>
      <xdr:colOff>0</xdr:colOff>
      <xdr:row>79</xdr:row>
      <xdr:rowOff>40221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77150"/>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32600</xdr:rowOff>
    </xdr:from>
    <xdr:to>
      <xdr:col>50</xdr:col>
      <xdr:colOff>114300</xdr:colOff>
      <xdr:row>79</xdr:row>
      <xdr:rowOff>37061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77150"/>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25788</xdr:rowOff>
    </xdr:from>
    <xdr:to>
      <xdr:col>45</xdr:col>
      <xdr:colOff>177800</xdr:colOff>
      <xdr:row>79</xdr:row>
      <xdr:rowOff>37061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70338"/>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25788</xdr:rowOff>
    </xdr:from>
    <xdr:to>
      <xdr:col>41</xdr:col>
      <xdr:colOff>50800</xdr:colOff>
      <xdr:row>79</xdr:row>
      <xdr:rowOff>41980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70338"/>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160871</xdr:rowOff>
    </xdr:from>
    <xdr:to>
      <xdr:col>55</xdr:col>
      <xdr:colOff>50800</xdr:colOff>
      <xdr:row>79</xdr:row>
      <xdr:rowOff>91021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75798</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153250</xdr:rowOff>
    </xdr:from>
    <xdr:to>
      <xdr:col>50</xdr:col>
      <xdr:colOff>165100</xdr:colOff>
      <xdr:row>79</xdr:row>
      <xdr:rowOff>83400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74527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157711</xdr:rowOff>
    </xdr:from>
    <xdr:to>
      <xdr:col>46</xdr:col>
      <xdr:colOff>38100</xdr:colOff>
      <xdr:row>79</xdr:row>
      <xdr:rowOff>87861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78988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146438</xdr:rowOff>
    </xdr:from>
    <xdr:to>
      <xdr:col>41</xdr:col>
      <xdr:colOff>101600</xdr:colOff>
      <xdr:row>79</xdr:row>
      <xdr:rowOff>76588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67715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162630</xdr:rowOff>
    </xdr:from>
    <xdr:to>
      <xdr:col>36</xdr:col>
      <xdr:colOff>165100</xdr:colOff>
      <xdr:row>79</xdr:row>
      <xdr:rowOff>92780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83907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147858</xdr:rowOff>
    </xdr:from>
    <xdr:to>
      <xdr:col>55</xdr:col>
      <xdr:colOff>0</xdr:colOff>
      <xdr:row>98</xdr:row>
      <xdr:rowOff>31854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8508"/>
          <a:ext cx="838200" cy="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31854</xdr:rowOff>
    </xdr:from>
    <xdr:to>
      <xdr:col>50</xdr:col>
      <xdr:colOff>114300</xdr:colOff>
      <xdr:row>98</xdr:row>
      <xdr:rowOff>51068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395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51068</xdr:rowOff>
    </xdr:from>
    <xdr:to>
      <xdr:col>45</xdr:col>
      <xdr:colOff>177800</xdr:colOff>
      <xdr:row>98</xdr:row>
      <xdr:rowOff>90629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3168"/>
          <a:ext cx="8890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82964</xdr:rowOff>
    </xdr:from>
    <xdr:to>
      <xdr:col>41</xdr:col>
      <xdr:colOff>50800</xdr:colOff>
      <xdr:row>98</xdr:row>
      <xdr:rowOff>90629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5064"/>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97058</xdr:rowOff>
    </xdr:from>
    <xdr:to>
      <xdr:col>55</xdr:col>
      <xdr:colOff>50800</xdr:colOff>
      <xdr:row>98</xdr:row>
      <xdr:rowOff>27208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119935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152504</xdr:rowOff>
    </xdr:from>
    <xdr:to>
      <xdr:col>50</xdr:col>
      <xdr:colOff>165100</xdr:colOff>
      <xdr:row>98</xdr:row>
      <xdr:rowOff>82654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99181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xdr:rowOff>
    </xdr:from>
    <xdr:to>
      <xdr:col>46</xdr:col>
      <xdr:colOff>38100</xdr:colOff>
      <xdr:row>98</xdr:row>
      <xdr:rowOff>101868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92995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39829</xdr:rowOff>
    </xdr:from>
    <xdr:to>
      <xdr:col>41</xdr:col>
      <xdr:colOff>101600</xdr:colOff>
      <xdr:row>98</xdr:row>
      <xdr:rowOff>141429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132556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32164</xdr:rowOff>
    </xdr:from>
    <xdr:to>
      <xdr:col>36</xdr:col>
      <xdr:colOff>165100</xdr:colOff>
      <xdr:row>98</xdr:row>
      <xdr:rowOff>133764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124891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96197</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274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96197</xdr:rowOff>
    </xdr:from>
    <xdr:to>
      <xdr:col>81</xdr:col>
      <xdr:colOff>50800</xdr:colOff>
      <xdr:row>39</xdr:row>
      <xdr:rowOff>96978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8274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96978</xdr:rowOff>
    </xdr:from>
    <xdr:to>
      <xdr:col>76</xdr:col>
      <xdr:colOff>114300</xdr:colOff>
      <xdr:row>39</xdr:row>
      <xdr:rowOff>97047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8352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91348</xdr:rowOff>
    </xdr:from>
    <xdr:to>
      <xdr:col>71</xdr:col>
      <xdr:colOff>177800</xdr:colOff>
      <xdr:row>39</xdr:row>
      <xdr:rowOff>97047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77898"/>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45397</xdr:rowOff>
    </xdr:from>
    <xdr:to>
      <xdr:col>81</xdr:col>
      <xdr:colOff>101600</xdr:colOff>
      <xdr:row>39</xdr:row>
      <xdr:rowOff>146997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138124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824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46178</xdr:rowOff>
    </xdr:from>
    <xdr:to>
      <xdr:col>76</xdr:col>
      <xdr:colOff>165100</xdr:colOff>
      <xdr:row>39</xdr:row>
      <xdr:rowOff>147778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138905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8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46247</xdr:rowOff>
    </xdr:from>
    <xdr:to>
      <xdr:col>72</xdr:col>
      <xdr:colOff>38100</xdr:colOff>
      <xdr:row>39</xdr:row>
      <xdr:rowOff>147847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138974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825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40548</xdr:rowOff>
    </xdr:from>
    <xdr:to>
      <xdr:col>67</xdr:col>
      <xdr:colOff>101600</xdr:colOff>
      <xdr:row>39</xdr:row>
      <xdr:rowOff>142148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133275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124930</xdr:rowOff>
    </xdr:from>
    <xdr:to>
      <xdr:col>85</xdr:col>
      <xdr:colOff>127000</xdr:colOff>
      <xdr:row>78</xdr:row>
      <xdr:rowOff>130443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9803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130443</xdr:rowOff>
    </xdr:from>
    <xdr:to>
      <xdr:col>81</xdr:col>
      <xdr:colOff>50800</xdr:colOff>
      <xdr:row>78</xdr:row>
      <xdr:rowOff>137309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03543"/>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137309</xdr:rowOff>
    </xdr:from>
    <xdr:to>
      <xdr:col>76</xdr:col>
      <xdr:colOff>114300</xdr:colOff>
      <xdr:row>78</xdr:row>
      <xdr:rowOff>141339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10409"/>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141339</xdr:rowOff>
    </xdr:from>
    <xdr:to>
      <xdr:col>71</xdr:col>
      <xdr:colOff>177800</xdr:colOff>
      <xdr:row>78</xdr:row>
      <xdr:rowOff>142365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14439"/>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74130</xdr:rowOff>
    </xdr:from>
    <xdr:to>
      <xdr:col>85</xdr:col>
      <xdr:colOff>177800</xdr:colOff>
      <xdr:row>79</xdr:row>
      <xdr:rowOff>4280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79643</xdr:rowOff>
    </xdr:from>
    <xdr:to>
      <xdr:col>81</xdr:col>
      <xdr:colOff>101600</xdr:colOff>
      <xdr:row>79</xdr:row>
      <xdr:rowOff>9793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79</xdr:row>
      <xdr:rowOff>920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4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86509</xdr:rowOff>
    </xdr:from>
    <xdr:to>
      <xdr:col>76</xdr:col>
      <xdr:colOff>165100</xdr:colOff>
      <xdr:row>79</xdr:row>
      <xdr:rowOff>16659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7786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90539</xdr:rowOff>
    </xdr:from>
    <xdr:to>
      <xdr:col>72</xdr:col>
      <xdr:colOff>38100</xdr:colOff>
      <xdr:row>79</xdr:row>
      <xdr:rowOff>20689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11816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91565</xdr:rowOff>
    </xdr:from>
    <xdr:to>
      <xdr:col>67</xdr:col>
      <xdr:colOff>101600</xdr:colOff>
      <xdr:row>79</xdr:row>
      <xdr:rowOff>21715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12842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57088</xdr:rowOff>
    </xdr:from>
    <xdr:to>
      <xdr:col>85</xdr:col>
      <xdr:colOff>127000</xdr:colOff>
      <xdr:row>98</xdr:row>
      <xdr:rowOff>96123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9188"/>
          <a:ext cx="838200" cy="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57088</xdr:rowOff>
    </xdr:from>
    <xdr:to>
      <xdr:col>81</xdr:col>
      <xdr:colOff>50800</xdr:colOff>
      <xdr:row>98</xdr:row>
      <xdr:rowOff>84931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9188"/>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74709</xdr:rowOff>
    </xdr:from>
    <xdr:to>
      <xdr:col>76</xdr:col>
      <xdr:colOff>114300</xdr:colOff>
      <xdr:row>98</xdr:row>
      <xdr:rowOff>84931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680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74709</xdr:rowOff>
    </xdr:from>
    <xdr:to>
      <xdr:col>71</xdr:col>
      <xdr:colOff>177800</xdr:colOff>
      <xdr:row>98</xdr:row>
      <xdr:rowOff>110480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6809"/>
          <a:ext cx="889000" cy="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45323</xdr:rowOff>
    </xdr:from>
    <xdr:to>
      <xdr:col>85</xdr:col>
      <xdr:colOff>177800</xdr:colOff>
      <xdr:row>98</xdr:row>
      <xdr:rowOff>146923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131700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6288</xdr:rowOff>
    </xdr:from>
    <xdr:to>
      <xdr:col>81</xdr:col>
      <xdr:colOff>101600</xdr:colOff>
      <xdr:row>98</xdr:row>
      <xdr:rowOff>107888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99015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34131</xdr:rowOff>
    </xdr:from>
    <xdr:to>
      <xdr:col>76</xdr:col>
      <xdr:colOff>165100</xdr:colOff>
      <xdr:row>98</xdr:row>
      <xdr:rowOff>135731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126858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23909</xdr:rowOff>
    </xdr:from>
    <xdr:to>
      <xdr:col>72</xdr:col>
      <xdr:colOff>38100</xdr:colOff>
      <xdr:row>98</xdr:row>
      <xdr:rowOff>125509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116636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59680</xdr:rowOff>
    </xdr:from>
    <xdr:to>
      <xdr:col>67</xdr:col>
      <xdr:colOff>101600</xdr:colOff>
      <xdr:row>98</xdr:row>
      <xdr:rowOff>161280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54752</xdr:rowOff>
    </xdr:from>
    <xdr:to>
      <xdr:col>116</xdr:col>
      <xdr:colOff>63500</xdr:colOff>
      <xdr:row>31</xdr:row>
      <xdr:rowOff>47620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198252"/>
          <a:ext cx="838200" cy="1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47620</xdr:rowOff>
    </xdr:from>
    <xdr:to>
      <xdr:col>111</xdr:col>
      <xdr:colOff>177800</xdr:colOff>
      <xdr:row>31</xdr:row>
      <xdr:rowOff>156342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362570"/>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156342</xdr:rowOff>
    </xdr:from>
    <xdr:to>
      <xdr:col>107</xdr:col>
      <xdr:colOff>50800</xdr:colOff>
      <xdr:row>32</xdr:row>
      <xdr:rowOff>74503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471292"/>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22155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74503</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560903"/>
          <a:ext cx="889000" cy="109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10909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3952</xdr:rowOff>
    </xdr:from>
    <xdr:to>
      <xdr:col>116</xdr:col>
      <xdr:colOff>114300</xdr:colOff>
      <xdr:row>30</xdr:row>
      <xdr:rowOff>105552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1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101454</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0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168270</xdr:rowOff>
    </xdr:from>
    <xdr:to>
      <xdr:col>112</xdr:col>
      <xdr:colOff>38100</xdr:colOff>
      <xdr:row>31</xdr:row>
      <xdr:rowOff>98420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3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114947</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0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105542</xdr:rowOff>
    </xdr:from>
    <xdr:to>
      <xdr:col>107</xdr:col>
      <xdr:colOff>101600</xdr:colOff>
      <xdr:row>32</xdr:row>
      <xdr:rowOff>35692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52219</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19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23703</xdr:rowOff>
    </xdr:from>
    <xdr:to>
      <xdr:col>102</xdr:col>
      <xdr:colOff>165100</xdr:colOff>
      <xdr:row>32</xdr:row>
      <xdr:rowOff>125303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5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141830</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2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64360</xdr:rowOff>
    </xdr:from>
    <xdr:to>
      <xdr:col>116</xdr:col>
      <xdr:colOff>63500</xdr:colOff>
      <xdr:row>58</xdr:row>
      <xdr:rowOff>71686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08460"/>
          <a:ext cx="8382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64360</xdr:rowOff>
    </xdr:from>
    <xdr:to>
      <xdr:col>111</xdr:col>
      <xdr:colOff>177800</xdr:colOff>
      <xdr:row>58</xdr:row>
      <xdr:rowOff>68083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08460"/>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35437</xdr:rowOff>
    </xdr:from>
    <xdr:to>
      <xdr:col>107</xdr:col>
      <xdr:colOff>50800</xdr:colOff>
      <xdr:row>58</xdr:row>
      <xdr:rowOff>68083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79537"/>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35437</xdr:rowOff>
    </xdr:from>
    <xdr:to>
      <xdr:col>102</xdr:col>
      <xdr:colOff>114300</xdr:colOff>
      <xdr:row>58</xdr:row>
      <xdr:rowOff>68431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9537"/>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20886</xdr:rowOff>
    </xdr:from>
    <xdr:to>
      <xdr:col>116</xdr:col>
      <xdr:colOff>114300</xdr:colOff>
      <xdr:row>58</xdr:row>
      <xdr:rowOff>122486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43763</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13560</xdr:rowOff>
    </xdr:from>
    <xdr:to>
      <xdr:col>112</xdr:col>
      <xdr:colOff>38100</xdr:colOff>
      <xdr:row>58</xdr:row>
      <xdr:rowOff>115160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131687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17283</xdr:rowOff>
    </xdr:from>
    <xdr:to>
      <xdr:col>107</xdr:col>
      <xdr:colOff>101600</xdr:colOff>
      <xdr:row>58</xdr:row>
      <xdr:rowOff>118883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135410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156087</xdr:rowOff>
    </xdr:from>
    <xdr:to>
      <xdr:col>102</xdr:col>
      <xdr:colOff>165100</xdr:colOff>
      <xdr:row>58</xdr:row>
      <xdr:rowOff>86237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102764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17631</xdr:rowOff>
    </xdr:from>
    <xdr:to>
      <xdr:col>98</xdr:col>
      <xdr:colOff>38100</xdr:colOff>
      <xdr:row>58</xdr:row>
      <xdr:rowOff>119231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135758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41813</xdr:rowOff>
    </xdr:from>
    <xdr:to>
      <xdr:col>116</xdr:col>
      <xdr:colOff>63500</xdr:colOff>
      <xdr:row>77</xdr:row>
      <xdr:rowOff>44400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3463"/>
          <a:ext cx="8382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29894</xdr:rowOff>
    </xdr:from>
    <xdr:to>
      <xdr:col>111</xdr:col>
      <xdr:colOff>177800</xdr:colOff>
      <xdr:row>77</xdr:row>
      <xdr:rowOff>44400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31544"/>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24459</xdr:rowOff>
    </xdr:from>
    <xdr:to>
      <xdr:col>107</xdr:col>
      <xdr:colOff>50800</xdr:colOff>
      <xdr:row>77</xdr:row>
      <xdr:rowOff>29894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26109"/>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13588</xdr:rowOff>
    </xdr:from>
    <xdr:to>
      <xdr:col>102</xdr:col>
      <xdr:colOff>114300</xdr:colOff>
      <xdr:row>77</xdr:row>
      <xdr:rowOff>24459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15238"/>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162463</xdr:rowOff>
    </xdr:from>
    <xdr:to>
      <xdr:col>116</xdr:col>
      <xdr:colOff>114300</xdr:colOff>
      <xdr:row>77</xdr:row>
      <xdr:rowOff>92613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140890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165050</xdr:rowOff>
    </xdr:from>
    <xdr:to>
      <xdr:col>112</xdr:col>
      <xdr:colOff>38100</xdr:colOff>
      <xdr:row>77</xdr:row>
      <xdr:rowOff>95200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86327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8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150544</xdr:rowOff>
    </xdr:from>
    <xdr:to>
      <xdr:col>107</xdr:col>
      <xdr:colOff>101600</xdr:colOff>
      <xdr:row>77</xdr:row>
      <xdr:rowOff>80694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97221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5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145109</xdr:rowOff>
    </xdr:from>
    <xdr:to>
      <xdr:col>102</xdr:col>
      <xdr:colOff>165100</xdr:colOff>
      <xdr:row>77</xdr:row>
      <xdr:rowOff>75259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91787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5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134238</xdr:rowOff>
    </xdr:from>
    <xdr:to>
      <xdr:col>98</xdr:col>
      <xdr:colOff>38100</xdr:colOff>
      <xdr:row>77</xdr:row>
      <xdr:rowOff>64388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80915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3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歳出決算総額は</a:t>
          </a:r>
          <a:r>
            <a:rPr kumimoji="1" lang="en-US" altLang="ja-JP" sz="1000">
              <a:latin typeface="ＭＳ Ｐゴシック" panose="020B0600070205080204" pitchFamily="50" charset="-128"/>
              <a:ea typeface="ＭＳ Ｐゴシック" panose="020B0600070205080204" pitchFamily="50" charset="-128"/>
            </a:rPr>
            <a:t>4,340,424</a:t>
          </a:r>
          <a:r>
            <a:rPr kumimoji="1" lang="ja-JP" altLang="en-US" sz="1000">
              <a:latin typeface="ＭＳ Ｐゴシック" panose="020B0600070205080204" pitchFamily="50" charset="-128"/>
              <a:ea typeface="ＭＳ Ｐゴシック" panose="020B0600070205080204" pitchFamily="50" charset="-128"/>
            </a:rPr>
            <a:t>千円で住民一人当たり</a:t>
          </a:r>
          <a:r>
            <a:rPr kumimoji="1" lang="en-US" altLang="ja-JP" sz="1000">
              <a:latin typeface="ＭＳ Ｐゴシック" panose="020B0600070205080204" pitchFamily="50" charset="-128"/>
              <a:ea typeface="ＭＳ Ｐゴシック" panose="020B0600070205080204" pitchFamily="50" charset="-128"/>
            </a:rPr>
            <a:t>1,497.214</a:t>
          </a:r>
          <a:r>
            <a:rPr kumimoji="1" lang="ja-JP" altLang="en-US" sz="1000">
              <a:latin typeface="ＭＳ Ｐゴシック" panose="020B0600070205080204" pitchFamily="50" charset="-128"/>
              <a:ea typeface="ＭＳ Ｐゴシック" panose="020B0600070205080204" pitchFamily="50" charset="-128"/>
            </a:rPr>
            <a:t>円となっている。</a:t>
          </a:r>
        </a:p>
        <a:p>
          <a:r>
            <a:rPr kumimoji="1" lang="ja-JP" altLang="en-US" sz="1000">
              <a:latin typeface="ＭＳ Ｐゴシック" panose="020B0600070205080204" pitchFamily="50" charset="-128"/>
              <a:ea typeface="ＭＳ Ｐゴシック" panose="020B0600070205080204" pitchFamily="50" charset="-128"/>
            </a:rPr>
            <a:t>　人件費は住民一人当たり</a:t>
          </a:r>
          <a:r>
            <a:rPr kumimoji="1" lang="en-US" altLang="ja-JP" sz="1000">
              <a:latin typeface="ＭＳ Ｐゴシック" panose="020B0600070205080204" pitchFamily="50" charset="-128"/>
              <a:ea typeface="ＭＳ Ｐゴシック" panose="020B0600070205080204" pitchFamily="50" charset="-128"/>
            </a:rPr>
            <a:t>238,438</a:t>
          </a:r>
          <a:r>
            <a:rPr kumimoji="1" lang="ja-JP" altLang="en-US" sz="1000">
              <a:latin typeface="ＭＳ Ｐゴシック" panose="020B0600070205080204" pitchFamily="50" charset="-128"/>
              <a:ea typeface="ＭＳ Ｐゴシック" panose="020B0600070205080204" pitchFamily="50" charset="-128"/>
            </a:rPr>
            <a:t>円で、令和元年度退職者増に伴う退職手当負担金における調整負担金の減等により、</a:t>
          </a:r>
          <a:r>
            <a:rPr kumimoji="1" lang="en-US" altLang="ja-JP" sz="1000">
              <a:latin typeface="ＭＳ Ｐゴシック" panose="020B0600070205080204" pitchFamily="50" charset="-128"/>
              <a:ea typeface="ＭＳ Ｐゴシック" panose="020B0600070205080204" pitchFamily="50" charset="-128"/>
            </a:rPr>
            <a:t>451</a:t>
          </a:r>
          <a:r>
            <a:rPr kumimoji="1" lang="ja-JP" altLang="en-US" sz="1000">
              <a:latin typeface="ＭＳ Ｐゴシック" panose="020B0600070205080204" pitchFamily="50" charset="-128"/>
              <a:ea typeface="ＭＳ Ｐゴシック" panose="020B0600070205080204" pitchFamily="50" charset="-128"/>
            </a:rPr>
            <a:t>円の減となっており類似団体平均値を</a:t>
          </a:r>
          <a:r>
            <a:rPr kumimoji="1" lang="en-US" altLang="ja-JP" sz="1000">
              <a:latin typeface="ＭＳ Ｐゴシック" panose="020B0600070205080204" pitchFamily="50" charset="-128"/>
              <a:ea typeface="ＭＳ Ｐゴシック" panose="020B0600070205080204" pitchFamily="50" charset="-128"/>
            </a:rPr>
            <a:t>17,029</a:t>
          </a:r>
          <a:r>
            <a:rPr kumimoji="1" lang="ja-JP" altLang="en-US" sz="1000">
              <a:latin typeface="ＭＳ Ｐゴシック" panose="020B0600070205080204" pitchFamily="50" charset="-128"/>
              <a:ea typeface="ＭＳ Ｐゴシック" panose="020B0600070205080204" pitchFamily="50" charset="-128"/>
            </a:rPr>
            <a:t>円下回っている。　物件費は住民一人当たり</a:t>
          </a:r>
          <a:r>
            <a:rPr kumimoji="1" lang="en-US" altLang="ja-JP" sz="1000">
              <a:latin typeface="ＭＳ Ｐゴシック" panose="020B0600070205080204" pitchFamily="50" charset="-128"/>
              <a:ea typeface="ＭＳ Ｐゴシック" panose="020B0600070205080204" pitchFamily="50" charset="-128"/>
            </a:rPr>
            <a:t>224,618</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23,003</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60,006</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円下回っている。主な要因としては健康保養館指定管理料</a:t>
          </a:r>
          <a:r>
            <a:rPr kumimoji="1" lang="en-US" altLang="ja-JP" sz="1000">
              <a:latin typeface="ＭＳ Ｐゴシック" panose="020B0600070205080204" pitchFamily="50" charset="-128"/>
              <a:ea typeface="ＭＳ Ｐゴシック" panose="020B0600070205080204" pitchFamily="50" charset="-128"/>
            </a:rPr>
            <a:t>13,442</a:t>
          </a:r>
          <a:r>
            <a:rPr kumimoji="1" lang="ja-JP" altLang="en-US" sz="1000">
              <a:latin typeface="ＭＳ Ｐゴシック" panose="020B0600070205080204" pitchFamily="50" charset="-128"/>
              <a:ea typeface="ＭＳ Ｐゴシック" panose="020B0600070205080204" pitchFamily="50" charset="-128"/>
            </a:rPr>
            <a:t>千円の増や、義務教育学校における施設用備品購入費</a:t>
          </a:r>
          <a:r>
            <a:rPr kumimoji="1" lang="en-US" altLang="ja-JP" sz="1000">
              <a:latin typeface="ＭＳ Ｐゴシック" panose="020B0600070205080204" pitchFamily="50" charset="-128"/>
              <a:ea typeface="ＭＳ Ｐゴシック" panose="020B0600070205080204" pitchFamily="50" charset="-128"/>
            </a:rPr>
            <a:t>37,822</a:t>
          </a:r>
          <a:r>
            <a:rPr kumimoji="1" lang="ja-JP" altLang="en-US" sz="1000">
              <a:latin typeface="ＭＳ Ｐゴシック" panose="020B0600070205080204" pitchFamily="50" charset="-128"/>
              <a:ea typeface="ＭＳ Ｐゴシック" panose="020B0600070205080204" pitchFamily="50" charset="-128"/>
            </a:rPr>
            <a:t>千円の皆増等が挙げられる。　維持補修費は住民一人当たり</a:t>
          </a:r>
          <a:r>
            <a:rPr kumimoji="1" lang="en-US" altLang="ja-JP" sz="1000">
              <a:latin typeface="ＭＳ Ｐゴシック" panose="020B0600070205080204" pitchFamily="50" charset="-128"/>
              <a:ea typeface="ＭＳ Ｐゴシック" panose="020B0600070205080204" pitchFamily="50" charset="-128"/>
            </a:rPr>
            <a:t>26,743</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2,064</a:t>
          </a:r>
          <a:r>
            <a:rPr kumimoji="1" lang="ja-JP" altLang="en-US" sz="1000">
              <a:latin typeface="ＭＳ Ｐゴシック" panose="020B0600070205080204" pitchFamily="50" charset="-128"/>
              <a:ea typeface="ＭＳ Ｐゴシック" panose="020B0600070205080204" pitchFamily="50" charset="-128"/>
            </a:rPr>
            <a:t>円の減となっており、類似団体平均値を</a:t>
          </a:r>
          <a:r>
            <a:rPr kumimoji="1" lang="en-US" altLang="ja-JP" sz="1000">
              <a:latin typeface="ＭＳ Ｐゴシック" panose="020B0600070205080204" pitchFamily="50" charset="-128"/>
              <a:ea typeface="ＭＳ Ｐゴシック" panose="020B0600070205080204" pitchFamily="50" charset="-128"/>
            </a:rPr>
            <a:t>1,615</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円下回っている。主な要因としては健康保養館における維持修繕</a:t>
          </a:r>
          <a:r>
            <a:rPr kumimoji="1" lang="en-US" altLang="ja-JP" sz="1000">
              <a:latin typeface="ＭＳ Ｐゴシック" panose="020B0600070205080204" pitchFamily="50" charset="-128"/>
              <a:ea typeface="ＭＳ Ｐゴシック" panose="020B0600070205080204" pitchFamily="50" charset="-128"/>
            </a:rPr>
            <a:t>3,510</a:t>
          </a:r>
          <a:r>
            <a:rPr kumimoji="1" lang="ja-JP" altLang="en-US" sz="1000">
              <a:latin typeface="ＭＳ Ｐゴシック" panose="020B0600070205080204" pitchFamily="50" charset="-128"/>
              <a:ea typeface="ＭＳ Ｐゴシック" panose="020B0600070205080204" pitchFamily="50" charset="-128"/>
            </a:rPr>
            <a:t>千円等が挙げられる。　扶助費は住民一人当たり</a:t>
          </a:r>
          <a:r>
            <a:rPr kumimoji="1" lang="en-US" altLang="ja-JP" sz="1000">
              <a:latin typeface="ＭＳ Ｐゴシック" panose="020B0600070205080204" pitchFamily="50" charset="-128"/>
              <a:ea typeface="ＭＳ Ｐゴシック" panose="020B0600070205080204" pitchFamily="50" charset="-128"/>
            </a:rPr>
            <a:t>93,641</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2,812</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8,614</a:t>
          </a:r>
          <a:r>
            <a:rPr kumimoji="1" lang="ja-JP" altLang="en-US" sz="1000">
              <a:latin typeface="ＭＳ Ｐゴシック" panose="020B0600070205080204" pitchFamily="50" charset="-128"/>
              <a:ea typeface="ＭＳ Ｐゴシック" panose="020B0600070205080204" pitchFamily="50" charset="-128"/>
            </a:rPr>
            <a:t>円上回っている。歳出額は子育て世帯への臨時特別給付金</a:t>
          </a:r>
          <a:r>
            <a:rPr kumimoji="1" lang="en-US" altLang="ja-JP" sz="1000">
              <a:latin typeface="ＭＳ Ｐゴシック" panose="020B0600070205080204" pitchFamily="50" charset="-128"/>
              <a:ea typeface="ＭＳ Ｐゴシック" panose="020B0600070205080204" pitchFamily="50" charset="-128"/>
            </a:rPr>
            <a:t>26,500</a:t>
          </a:r>
          <a:r>
            <a:rPr kumimoji="1" lang="ja-JP" altLang="en-US" sz="1000">
              <a:latin typeface="ＭＳ Ｐゴシック" panose="020B0600070205080204" pitchFamily="50" charset="-128"/>
              <a:ea typeface="ＭＳ Ｐゴシック" panose="020B0600070205080204" pitchFamily="50" charset="-128"/>
            </a:rPr>
            <a:t>千円の皆減等により、扶助費全体で</a:t>
          </a:r>
          <a:r>
            <a:rPr kumimoji="1" lang="en-US" altLang="ja-JP" sz="1000">
              <a:latin typeface="ＭＳ Ｐゴシック" panose="020B0600070205080204" pitchFamily="50" charset="-128"/>
              <a:ea typeface="ＭＳ Ｐゴシック" panose="020B0600070205080204" pitchFamily="50" charset="-128"/>
            </a:rPr>
            <a:t>1,202</a:t>
          </a:r>
          <a:r>
            <a:rPr kumimoji="1" lang="ja-JP" altLang="en-US" sz="1000">
              <a:latin typeface="ＭＳ Ｐゴシック" panose="020B0600070205080204" pitchFamily="50" charset="-128"/>
              <a:ea typeface="ＭＳ Ｐゴシック" panose="020B0600070205080204" pitchFamily="50" charset="-128"/>
            </a:rPr>
            <a:t>千円の減となっているものの、分母である</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日時点の人口の減少により、人口一人当たりのコストは増額となっている。補助費等は住民一人当たり</a:t>
          </a:r>
          <a:r>
            <a:rPr kumimoji="1" lang="en-US" altLang="ja-JP" sz="1000">
              <a:latin typeface="ＭＳ Ｐゴシック" panose="020B0600070205080204" pitchFamily="50" charset="-128"/>
              <a:ea typeface="ＭＳ Ｐゴシック" panose="020B0600070205080204" pitchFamily="50" charset="-128"/>
            </a:rPr>
            <a:t>226,967</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12,019</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4,645</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円下回っている。主な要因としては、コンビニ交付システム構築費負担金</a:t>
          </a:r>
          <a:r>
            <a:rPr kumimoji="1" lang="en-US" altLang="ja-JP" sz="1000">
              <a:latin typeface="ＭＳ Ｐゴシック" panose="020B0600070205080204" pitchFamily="50" charset="-128"/>
              <a:ea typeface="ＭＳ Ｐゴシック" panose="020B0600070205080204" pitchFamily="50" charset="-128"/>
            </a:rPr>
            <a:t>21,508</a:t>
          </a:r>
          <a:r>
            <a:rPr kumimoji="1" lang="ja-JP" altLang="en-US" sz="1000">
              <a:latin typeface="ＭＳ Ｐゴシック" panose="020B0600070205080204" pitchFamily="50" charset="-128"/>
              <a:ea typeface="ＭＳ Ｐゴシック" panose="020B0600070205080204" pitchFamily="50" charset="-128"/>
            </a:rPr>
            <a:t>千円の皆増等が挙げられる。普通建設事業費は住民一人当たり</a:t>
          </a:r>
          <a:r>
            <a:rPr kumimoji="1" lang="en-US" altLang="ja-JP" sz="1000">
              <a:latin typeface="ＭＳ Ｐゴシック" panose="020B0600070205080204" pitchFamily="50" charset="-128"/>
              <a:ea typeface="ＭＳ Ｐゴシック" panose="020B0600070205080204" pitchFamily="50" charset="-128"/>
            </a:rPr>
            <a:t>363,118</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114,172</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67,025</a:t>
          </a:r>
          <a:r>
            <a:rPr kumimoji="1" lang="ja-JP" altLang="en-US" sz="1000">
              <a:latin typeface="ＭＳ Ｐゴシック" panose="020B0600070205080204" pitchFamily="50" charset="-128"/>
              <a:ea typeface="ＭＳ Ｐゴシック" panose="020B0600070205080204" pitchFamily="50" charset="-128"/>
            </a:rPr>
            <a:t>円上回っている。主な要因としては義務教育学校整備事業における体育館改修及びプール整備工事費</a:t>
          </a:r>
          <a:r>
            <a:rPr kumimoji="1" lang="en-US" altLang="ja-JP" sz="1000">
              <a:latin typeface="ＭＳ Ｐゴシック" panose="020B0600070205080204" pitchFamily="50" charset="-128"/>
              <a:ea typeface="ＭＳ Ｐゴシック" panose="020B0600070205080204" pitchFamily="50" charset="-128"/>
            </a:rPr>
            <a:t>228,140</a:t>
          </a:r>
          <a:r>
            <a:rPr kumimoji="1" lang="ja-JP" altLang="en-US" sz="1000">
              <a:latin typeface="ＭＳ Ｐゴシック" panose="020B0600070205080204" pitchFamily="50" charset="-128"/>
              <a:ea typeface="ＭＳ Ｐゴシック" panose="020B0600070205080204" pitchFamily="50" charset="-128"/>
            </a:rPr>
            <a:t>千円、外構整備工事</a:t>
          </a:r>
          <a:r>
            <a:rPr kumimoji="1" lang="en-US" altLang="ja-JP" sz="1000">
              <a:latin typeface="ＭＳ Ｐゴシック" panose="020B0600070205080204" pitchFamily="50" charset="-128"/>
              <a:ea typeface="ＭＳ Ｐゴシック" panose="020B0600070205080204" pitchFamily="50" charset="-128"/>
            </a:rPr>
            <a:t>62,425</a:t>
          </a:r>
          <a:r>
            <a:rPr kumimoji="1" lang="ja-JP" altLang="en-US" sz="1000">
              <a:latin typeface="ＭＳ Ｐゴシック" panose="020B0600070205080204" pitchFamily="50" charset="-128"/>
              <a:ea typeface="ＭＳ Ｐゴシック" panose="020B0600070205080204" pitchFamily="50" charset="-128"/>
            </a:rPr>
            <a:t>千円の皆増等が挙げられる。積立金は住民一人当たり</a:t>
          </a:r>
          <a:r>
            <a:rPr kumimoji="1" lang="en-US" altLang="ja-JP" sz="1000">
              <a:latin typeface="ＭＳ Ｐゴシック" panose="020B0600070205080204" pitchFamily="50" charset="-128"/>
              <a:ea typeface="ＭＳ Ｐゴシック" panose="020B0600070205080204" pitchFamily="50" charset="-128"/>
            </a:rPr>
            <a:t>47,657</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42,688</a:t>
          </a:r>
          <a:r>
            <a:rPr kumimoji="1" lang="ja-JP" altLang="en-US" sz="1000">
              <a:latin typeface="ＭＳ Ｐゴシック" panose="020B0600070205080204" pitchFamily="50" charset="-128"/>
              <a:ea typeface="ＭＳ Ｐゴシック" panose="020B0600070205080204" pitchFamily="50" charset="-128"/>
            </a:rPr>
            <a:t>円の減となっており、類似団体平均値を</a:t>
          </a:r>
          <a:r>
            <a:rPr kumimoji="1" lang="en-US" altLang="ja-JP" sz="1000">
              <a:latin typeface="ＭＳ Ｐゴシック" panose="020B0600070205080204" pitchFamily="50" charset="-128"/>
              <a:ea typeface="ＭＳ Ｐゴシック" panose="020B0600070205080204" pitchFamily="50" charset="-128"/>
            </a:rPr>
            <a:t>108,128</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円下回っている。主な要因としては財政調整基金積立金</a:t>
          </a:r>
          <a:r>
            <a:rPr kumimoji="1" lang="en-US" altLang="ja-JP" sz="1000">
              <a:latin typeface="ＭＳ Ｐゴシック" panose="020B0600070205080204" pitchFamily="50" charset="-128"/>
              <a:ea typeface="ＭＳ Ｐゴシック" panose="020B0600070205080204" pitchFamily="50" charset="-128"/>
            </a:rPr>
            <a:t>21,350</a:t>
          </a:r>
          <a:r>
            <a:rPr kumimoji="1" lang="ja-JP" altLang="en-US" sz="1000">
              <a:latin typeface="ＭＳ Ｐゴシック" panose="020B0600070205080204" pitchFamily="50" charset="-128"/>
              <a:ea typeface="ＭＳ Ｐゴシック" panose="020B0600070205080204" pitchFamily="50" charset="-128"/>
            </a:rPr>
            <a:t>千円、町有林有効活用基金積立金</a:t>
          </a:r>
          <a:r>
            <a:rPr kumimoji="1" lang="en-US" altLang="ja-JP" sz="1000">
              <a:latin typeface="ＭＳ Ｐゴシック" panose="020B0600070205080204" pitchFamily="50" charset="-128"/>
              <a:ea typeface="ＭＳ Ｐゴシック" panose="020B0600070205080204" pitchFamily="50" charset="-128"/>
            </a:rPr>
            <a:t>43,360</a:t>
          </a:r>
          <a:r>
            <a:rPr kumimoji="1" lang="ja-JP" altLang="en-US" sz="1000">
              <a:latin typeface="ＭＳ Ｐゴシック" panose="020B0600070205080204" pitchFamily="50" charset="-128"/>
              <a:ea typeface="ＭＳ Ｐゴシック" panose="020B0600070205080204" pitchFamily="50" charset="-128"/>
            </a:rPr>
            <a:t>千円、公共施設等維持整備基金積立金</a:t>
          </a:r>
          <a:r>
            <a:rPr kumimoji="1" lang="en-US" altLang="ja-JP" sz="1000">
              <a:latin typeface="ＭＳ Ｐゴシック" panose="020B0600070205080204" pitchFamily="50" charset="-128"/>
              <a:ea typeface="ＭＳ Ｐゴシック" panose="020B0600070205080204" pitchFamily="50" charset="-128"/>
            </a:rPr>
            <a:t>30,000</a:t>
          </a:r>
          <a:r>
            <a:rPr kumimoji="1" lang="ja-JP" altLang="en-US" sz="1000">
              <a:latin typeface="ＭＳ Ｐゴシック" panose="020B0600070205080204" pitchFamily="50" charset="-128"/>
              <a:ea typeface="ＭＳ Ｐゴシック" panose="020B0600070205080204" pitchFamily="50" charset="-128"/>
            </a:rPr>
            <a:t>千円の減等が挙げられる。投資及び出資金は住民一人当たり</a:t>
          </a:r>
          <a:r>
            <a:rPr kumimoji="1" lang="en-US" altLang="ja-JP" sz="1000">
              <a:latin typeface="ＭＳ Ｐゴシック" panose="020B0600070205080204" pitchFamily="50" charset="-128"/>
              <a:ea typeface="ＭＳ Ｐゴシック" panose="020B0600070205080204" pitchFamily="50" charset="-128"/>
            </a:rPr>
            <a:t>15,929</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1,797</a:t>
          </a:r>
          <a:r>
            <a:rPr kumimoji="1" lang="ja-JP" altLang="en-US" sz="1000">
              <a:latin typeface="ＭＳ Ｐゴシック" panose="020B0600070205080204" pitchFamily="50" charset="-128"/>
              <a:ea typeface="ＭＳ Ｐゴシック" panose="020B0600070205080204" pitchFamily="50" charset="-128"/>
            </a:rPr>
            <a:t>円の増となっている。類似団体平均値を</a:t>
          </a:r>
          <a:r>
            <a:rPr kumimoji="1" lang="en-US" altLang="ja-JP" sz="1000">
              <a:latin typeface="ＭＳ Ｐゴシック" panose="020B0600070205080204" pitchFamily="50" charset="-128"/>
              <a:ea typeface="ＭＳ Ｐゴシック" panose="020B0600070205080204" pitchFamily="50" charset="-128"/>
            </a:rPr>
            <a:t>14,980</a:t>
          </a:r>
          <a:r>
            <a:rPr kumimoji="1" lang="ja-JP" altLang="en-US" sz="1000">
              <a:latin typeface="ＭＳ Ｐゴシック" panose="020B0600070205080204" pitchFamily="50" charset="-128"/>
              <a:ea typeface="ＭＳ Ｐゴシック" panose="020B0600070205080204" pitchFamily="50" charset="-128"/>
            </a:rPr>
            <a:t>円上回っているが、これは簡易水道事業会計への出資金によるもので、水道料金の適正化を図るなど、より一層の経営改善に努めていく。貸付金は住民一人当たり</a:t>
          </a:r>
          <a:r>
            <a:rPr kumimoji="1" lang="en-US" altLang="ja-JP" sz="1000">
              <a:latin typeface="ＭＳ Ｐゴシック" panose="020B0600070205080204" pitchFamily="50" charset="-128"/>
              <a:ea typeface="ＭＳ Ｐゴシック" panose="020B0600070205080204" pitchFamily="50" charset="-128"/>
            </a:rPr>
            <a:t>18,248</a:t>
          </a:r>
          <a:r>
            <a:rPr kumimoji="1" lang="ja-JP" altLang="en-US" sz="1000">
              <a:latin typeface="ＭＳ Ｐゴシック" panose="020B0600070205080204" pitchFamily="50" charset="-128"/>
              <a:ea typeface="ＭＳ Ｐゴシック" panose="020B0600070205080204" pitchFamily="50" charset="-128"/>
            </a:rPr>
            <a:t>円となっており、前年度から</a:t>
          </a:r>
          <a:r>
            <a:rPr kumimoji="1" lang="en-US" altLang="ja-JP" sz="1000">
              <a:latin typeface="ＭＳ Ｐゴシック" panose="020B0600070205080204" pitchFamily="50" charset="-128"/>
              <a:ea typeface="ＭＳ Ｐゴシック" panose="020B0600070205080204" pitchFamily="50" charset="-128"/>
            </a:rPr>
            <a:t>673</a:t>
          </a:r>
          <a:r>
            <a:rPr kumimoji="1" lang="ja-JP" altLang="en-US" sz="1000">
              <a:latin typeface="ＭＳ Ｐゴシック" panose="020B0600070205080204" pitchFamily="50" charset="-128"/>
              <a:ea typeface="ＭＳ Ｐゴシック" panose="020B0600070205080204" pitchFamily="50" charset="-128"/>
            </a:rPr>
            <a:t>円の減となっている。類似団体平均値の</a:t>
          </a:r>
          <a:r>
            <a:rPr kumimoji="1" lang="en-US" altLang="ja-JP" sz="1000">
              <a:latin typeface="ＭＳ Ｐゴシック" panose="020B0600070205080204" pitchFamily="50" charset="-128"/>
              <a:ea typeface="ＭＳ Ｐゴシック" panose="020B0600070205080204" pitchFamily="50" charset="-128"/>
            </a:rPr>
            <a:t>4,359</a:t>
          </a:r>
          <a:r>
            <a:rPr kumimoji="1" lang="ja-JP" altLang="en-US" sz="1000">
              <a:latin typeface="ＭＳ Ｐゴシック" panose="020B0600070205080204" pitchFamily="50" charset="-128"/>
              <a:ea typeface="ＭＳ Ｐゴシック" panose="020B0600070205080204" pitchFamily="50" charset="-128"/>
            </a:rPr>
            <a:t>円を</a:t>
          </a:r>
          <a:r>
            <a:rPr kumimoji="1" lang="en-US" altLang="ja-JP" sz="1000">
              <a:latin typeface="ＭＳ Ｐゴシック" panose="020B0600070205080204" pitchFamily="50" charset="-128"/>
              <a:ea typeface="ＭＳ Ｐゴシック" panose="020B0600070205080204" pitchFamily="50" charset="-128"/>
            </a:rPr>
            <a:t>13,889</a:t>
          </a:r>
          <a:r>
            <a:rPr kumimoji="1" lang="ja-JP" altLang="en-US" sz="1000">
              <a:latin typeface="ＭＳ Ｐゴシック" panose="020B0600070205080204" pitchFamily="50" charset="-128"/>
              <a:ea typeface="ＭＳ Ｐゴシック" panose="020B0600070205080204" pitchFamily="50" charset="-128"/>
            </a:rPr>
            <a:t>円上回っているが、これは第三セクターである藤里開発公社へ運営資金を貸し付けているためで、町の財政に悪影響を与えないよう、経営状況の把握や適切な関与に努め、経営力の向上を図る。操出金は住民一人当たり</a:t>
          </a:r>
          <a:r>
            <a:rPr kumimoji="1" lang="en-US" altLang="ja-JP" sz="1000">
              <a:latin typeface="ＭＳ Ｐゴシック" panose="020B0600070205080204" pitchFamily="50" charset="-128"/>
              <a:ea typeface="ＭＳ Ｐゴシック" panose="020B0600070205080204" pitchFamily="50" charset="-128"/>
            </a:rPr>
            <a:t>122,474</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792</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16,339</a:t>
          </a:r>
          <a:r>
            <a:rPr kumimoji="1" lang="ja-JP" altLang="en-US" sz="1000">
              <a:latin typeface="ＭＳ Ｐゴシック" panose="020B0600070205080204" pitchFamily="50" charset="-128"/>
              <a:ea typeface="ＭＳ Ｐゴシック" panose="020B0600070205080204" pitchFamily="50" charset="-128"/>
            </a:rPr>
            <a:t>円下回っている。歳出額は介護サービス特別会計操出金（施設分）</a:t>
          </a:r>
          <a:r>
            <a:rPr kumimoji="1" lang="en-US" altLang="ja-JP" sz="1000">
              <a:latin typeface="ＭＳ Ｐゴシック" panose="020B0600070205080204" pitchFamily="50" charset="-128"/>
              <a:ea typeface="ＭＳ Ｐゴシック" panose="020B0600070205080204" pitchFamily="50" charset="-128"/>
            </a:rPr>
            <a:t>5,000</a:t>
          </a:r>
          <a:r>
            <a:rPr kumimoji="1" lang="ja-JP" altLang="en-US" sz="1000">
              <a:latin typeface="ＭＳ Ｐゴシック" panose="020B0600070205080204" pitchFamily="50" charset="-128"/>
              <a:ea typeface="ＭＳ Ｐゴシック" panose="020B0600070205080204" pitchFamily="50" charset="-128"/>
            </a:rPr>
            <a:t>千円の皆減等により、繰出金全体で</a:t>
          </a:r>
          <a:r>
            <a:rPr kumimoji="1" lang="en-US" altLang="ja-JP" sz="1000">
              <a:latin typeface="ＭＳ Ｐゴシック" panose="020B0600070205080204" pitchFamily="50" charset="-128"/>
              <a:ea typeface="ＭＳ Ｐゴシック" panose="020B0600070205080204" pitchFamily="50" charset="-128"/>
            </a:rPr>
            <a:t>10,236</a:t>
          </a:r>
          <a:r>
            <a:rPr kumimoji="1" lang="ja-JP" altLang="en-US" sz="1000">
              <a:latin typeface="ＭＳ Ｐゴシック" panose="020B0600070205080204" pitchFamily="50" charset="-128"/>
              <a:ea typeface="ＭＳ Ｐゴシック" panose="020B0600070205080204" pitchFamily="50" charset="-128"/>
            </a:rPr>
            <a:t>千円の減となっているが、分母である</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人口の減少により、人口一人当たりのコストは増額となっている。今後増加が予想される繰出金については、特別会計の独立採算の原則に立ち返り、下水道料金及び保険料の適正化を図る等、より一層の経営改善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2,899
2,884
282.13
4,500,846
4,340,424
143,422
2,348,030
3,479,888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12198</xdr:rowOff>
    </xdr:from>
    <xdr:to>
      <xdr:col>24</xdr:col>
      <xdr:colOff>63500</xdr:colOff>
      <xdr:row>38</xdr:row>
      <xdr:rowOff>26329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27298"/>
          <a:ext cx="8382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26329</xdr:rowOff>
    </xdr:from>
    <xdr:to>
      <xdr:col>19</xdr:col>
      <xdr:colOff>177800</xdr:colOff>
      <xdr:row>38</xdr:row>
      <xdr:rowOff>34916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41429"/>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27186</xdr:rowOff>
    </xdr:from>
    <xdr:to>
      <xdr:col>15</xdr:col>
      <xdr:colOff>50800</xdr:colOff>
      <xdr:row>38</xdr:row>
      <xdr:rowOff>34916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42286"/>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21042</xdr:rowOff>
    </xdr:from>
    <xdr:to>
      <xdr:col>10</xdr:col>
      <xdr:colOff>114300</xdr:colOff>
      <xdr:row>38</xdr:row>
      <xdr:rowOff>27186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36142"/>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132848</xdr:rowOff>
    </xdr:from>
    <xdr:to>
      <xdr:col>24</xdr:col>
      <xdr:colOff>114300</xdr:colOff>
      <xdr:row>38</xdr:row>
      <xdr:rowOff>62998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155725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146979</xdr:rowOff>
    </xdr:from>
    <xdr:to>
      <xdr:col>20</xdr:col>
      <xdr:colOff>38100</xdr:colOff>
      <xdr:row>38</xdr:row>
      <xdr:rowOff>77129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93656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155565</xdr:rowOff>
    </xdr:from>
    <xdr:to>
      <xdr:col>15</xdr:col>
      <xdr:colOff>101600</xdr:colOff>
      <xdr:row>38</xdr:row>
      <xdr:rowOff>85716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92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102242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147836</xdr:rowOff>
    </xdr:from>
    <xdr:to>
      <xdr:col>10</xdr:col>
      <xdr:colOff>165100</xdr:colOff>
      <xdr:row>38</xdr:row>
      <xdr:rowOff>77986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69113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141692</xdr:rowOff>
    </xdr:from>
    <xdr:to>
      <xdr:col>6</xdr:col>
      <xdr:colOff>38100</xdr:colOff>
      <xdr:row>38</xdr:row>
      <xdr:rowOff>71842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88369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138990</xdr:rowOff>
    </xdr:from>
    <xdr:to>
      <xdr:col>24</xdr:col>
      <xdr:colOff>63500</xdr:colOff>
      <xdr:row>58</xdr:row>
      <xdr:rowOff>144936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83090"/>
          <a:ext cx="838200" cy="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110573</xdr:rowOff>
    </xdr:from>
    <xdr:to>
      <xdr:col>19</xdr:col>
      <xdr:colOff>177800</xdr:colOff>
      <xdr:row>58</xdr:row>
      <xdr:rowOff>138990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54673"/>
          <a:ext cx="8890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110573</xdr:rowOff>
    </xdr:from>
    <xdr:to>
      <xdr:col>15</xdr:col>
      <xdr:colOff>50800</xdr:colOff>
      <xdr:row>58</xdr:row>
      <xdr:rowOff>142219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54673"/>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142219</xdr:rowOff>
    </xdr:from>
    <xdr:to>
      <xdr:col>10</xdr:col>
      <xdr:colOff>114300</xdr:colOff>
      <xdr:row>58</xdr:row>
      <xdr:rowOff>155080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6319"/>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94136</xdr:rowOff>
    </xdr:from>
    <xdr:to>
      <xdr:col>24</xdr:col>
      <xdr:colOff>114300</xdr:colOff>
      <xdr:row>59</xdr:row>
      <xdr:rowOff>24286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9063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5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88190</xdr:rowOff>
    </xdr:from>
    <xdr:to>
      <xdr:col>20</xdr:col>
      <xdr:colOff>38100</xdr:colOff>
      <xdr:row>59</xdr:row>
      <xdr:rowOff>18340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9467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2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59773</xdr:rowOff>
    </xdr:from>
    <xdr:to>
      <xdr:col>15</xdr:col>
      <xdr:colOff>101600</xdr:colOff>
      <xdr:row>58</xdr:row>
      <xdr:rowOff>161373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152500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9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91419</xdr:rowOff>
    </xdr:from>
    <xdr:to>
      <xdr:col>10</xdr:col>
      <xdr:colOff>165100</xdr:colOff>
      <xdr:row>59</xdr:row>
      <xdr:rowOff>21569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12696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2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104280</xdr:rowOff>
    </xdr:from>
    <xdr:to>
      <xdr:col>6</xdr:col>
      <xdr:colOff>38100</xdr:colOff>
      <xdr:row>59</xdr:row>
      <xdr:rowOff>34430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25557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87277</xdr:rowOff>
    </xdr:from>
    <xdr:to>
      <xdr:col>24</xdr:col>
      <xdr:colOff>63500</xdr:colOff>
      <xdr:row>78</xdr:row>
      <xdr:rowOff>103938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60377"/>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103938</xdr:rowOff>
    </xdr:from>
    <xdr:to>
      <xdr:col>19</xdr:col>
      <xdr:colOff>177800</xdr:colOff>
      <xdr:row>78</xdr:row>
      <xdr:rowOff>142060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77038"/>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135663</xdr:rowOff>
    </xdr:from>
    <xdr:to>
      <xdr:col>15</xdr:col>
      <xdr:colOff>50800</xdr:colOff>
      <xdr:row>78</xdr:row>
      <xdr:rowOff>142060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508763"/>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135663</xdr:rowOff>
    </xdr:from>
    <xdr:to>
      <xdr:col>10</xdr:col>
      <xdr:colOff>114300</xdr:colOff>
      <xdr:row>78</xdr:row>
      <xdr:rowOff>160418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08763"/>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36477</xdr:rowOff>
    </xdr:from>
    <xdr:to>
      <xdr:col>24</xdr:col>
      <xdr:colOff>114300</xdr:colOff>
      <xdr:row>78</xdr:row>
      <xdr:rowOff>138077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53138</xdr:rowOff>
    </xdr:from>
    <xdr:to>
      <xdr:col>20</xdr:col>
      <xdr:colOff>38100</xdr:colOff>
      <xdr:row>78</xdr:row>
      <xdr:rowOff>154738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145865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91260</xdr:rowOff>
    </xdr:from>
    <xdr:to>
      <xdr:col>15</xdr:col>
      <xdr:colOff>101600</xdr:colOff>
      <xdr:row>79</xdr:row>
      <xdr:rowOff>21410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12537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84863</xdr:rowOff>
    </xdr:from>
    <xdr:to>
      <xdr:col>10</xdr:col>
      <xdr:colOff>165100</xdr:colOff>
      <xdr:row>79</xdr:row>
      <xdr:rowOff>15013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109618</xdr:rowOff>
    </xdr:from>
    <xdr:to>
      <xdr:col>6</xdr:col>
      <xdr:colOff>38100</xdr:colOff>
      <xdr:row>79</xdr:row>
      <xdr:rowOff>39768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30895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35990</xdr:rowOff>
    </xdr:from>
    <xdr:to>
      <xdr:col>24</xdr:col>
      <xdr:colOff>63500</xdr:colOff>
      <xdr:row>98</xdr:row>
      <xdr:rowOff>38374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8090"/>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38374</xdr:rowOff>
    </xdr:from>
    <xdr:to>
      <xdr:col>19</xdr:col>
      <xdr:colOff>177800</xdr:colOff>
      <xdr:row>98</xdr:row>
      <xdr:rowOff>58579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0474"/>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58579</xdr:rowOff>
    </xdr:from>
    <xdr:to>
      <xdr:col>15</xdr:col>
      <xdr:colOff>50800</xdr:colOff>
      <xdr:row>98</xdr:row>
      <xdr:rowOff>80601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067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80046</xdr:rowOff>
    </xdr:from>
    <xdr:to>
      <xdr:col>10</xdr:col>
      <xdr:colOff>114300</xdr:colOff>
      <xdr:row>98</xdr:row>
      <xdr:rowOff>80601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214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156640</xdr:rowOff>
    </xdr:from>
    <xdr:to>
      <xdr:col>24</xdr:col>
      <xdr:colOff>114300</xdr:colOff>
      <xdr:row>98</xdr:row>
      <xdr:rowOff>86790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159024</xdr:rowOff>
    </xdr:from>
    <xdr:to>
      <xdr:col>20</xdr:col>
      <xdr:colOff>38100</xdr:colOff>
      <xdr:row>98</xdr:row>
      <xdr:rowOff>89174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80301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7779</xdr:rowOff>
    </xdr:from>
    <xdr:to>
      <xdr:col>15</xdr:col>
      <xdr:colOff>101600</xdr:colOff>
      <xdr:row>98</xdr:row>
      <xdr:rowOff>109379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29801</xdr:rowOff>
    </xdr:from>
    <xdr:to>
      <xdr:col>10</xdr:col>
      <xdr:colOff>165100</xdr:colOff>
      <xdr:row>98</xdr:row>
      <xdr:rowOff>131401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122528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29246</xdr:rowOff>
    </xdr:from>
    <xdr:to>
      <xdr:col>6</xdr:col>
      <xdr:colOff>38100</xdr:colOff>
      <xdr:row>98</xdr:row>
      <xdr:rowOff>130846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121973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44336</xdr:rowOff>
    </xdr:from>
    <xdr:to>
      <xdr:col>55</xdr:col>
      <xdr:colOff>0</xdr:colOff>
      <xdr:row>39</xdr:row>
      <xdr:rowOff>44336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44336</xdr:rowOff>
    </xdr:from>
    <xdr:to>
      <xdr:col>50</xdr:col>
      <xdr:colOff>114300</xdr:colOff>
      <xdr:row>39</xdr:row>
      <xdr:rowOff>44336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3088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44355</xdr:rowOff>
    </xdr:from>
    <xdr:to>
      <xdr:col>41</xdr:col>
      <xdr:colOff>50800</xdr:colOff>
      <xdr:row>39</xdr:row>
      <xdr:rowOff>44355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164986</xdr:rowOff>
    </xdr:from>
    <xdr:to>
      <xdr:col>50</xdr:col>
      <xdr:colOff>165100</xdr:colOff>
      <xdr:row>39</xdr:row>
      <xdr:rowOff>95136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86263</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165005</xdr:rowOff>
    </xdr:from>
    <xdr:to>
      <xdr:col>41</xdr:col>
      <xdr:colOff>101600</xdr:colOff>
      <xdr:row>39</xdr:row>
      <xdr:rowOff>95155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86282</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165005</xdr:rowOff>
    </xdr:from>
    <xdr:to>
      <xdr:col>36</xdr:col>
      <xdr:colOff>165100</xdr:colOff>
      <xdr:row>39</xdr:row>
      <xdr:rowOff>95155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86282</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62337</xdr:rowOff>
    </xdr:from>
    <xdr:to>
      <xdr:col>55</xdr:col>
      <xdr:colOff>0</xdr:colOff>
      <xdr:row>56</xdr:row>
      <xdr:rowOff>116337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63537"/>
          <a:ext cx="8382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62337</xdr:rowOff>
    </xdr:from>
    <xdr:to>
      <xdr:col>50</xdr:col>
      <xdr:colOff>114300</xdr:colOff>
      <xdr:row>57</xdr:row>
      <xdr:rowOff>26282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63537"/>
          <a:ext cx="889000" cy="1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157417</xdr:rowOff>
    </xdr:from>
    <xdr:to>
      <xdr:col>45</xdr:col>
      <xdr:colOff>177800</xdr:colOff>
      <xdr:row>57</xdr:row>
      <xdr:rowOff>26282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58617"/>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157417</xdr:rowOff>
    </xdr:from>
    <xdr:to>
      <xdr:col>41</xdr:col>
      <xdr:colOff>50800</xdr:colOff>
      <xdr:row>57</xdr:row>
      <xdr:rowOff>12081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58617"/>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65537</xdr:rowOff>
    </xdr:from>
    <xdr:to>
      <xdr:col>55</xdr:col>
      <xdr:colOff>50800</xdr:colOff>
      <xdr:row>56</xdr:row>
      <xdr:rowOff>167137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88414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1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11537</xdr:rowOff>
    </xdr:from>
    <xdr:to>
      <xdr:col>50</xdr:col>
      <xdr:colOff>165100</xdr:colOff>
      <xdr:row>56</xdr:row>
      <xdr:rowOff>113137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129664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8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146932</xdr:rowOff>
    </xdr:from>
    <xdr:to>
      <xdr:col>46</xdr:col>
      <xdr:colOff>38100</xdr:colOff>
      <xdr:row>57</xdr:row>
      <xdr:rowOff>77082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68209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106617</xdr:rowOff>
    </xdr:from>
    <xdr:to>
      <xdr:col>41</xdr:col>
      <xdr:colOff>101600</xdr:colOff>
      <xdr:row>57</xdr:row>
      <xdr:rowOff>36767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53294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8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132731</xdr:rowOff>
    </xdr:from>
    <xdr:to>
      <xdr:col>36</xdr:col>
      <xdr:colOff>165100</xdr:colOff>
      <xdr:row>57</xdr:row>
      <xdr:rowOff>62881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79408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0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2651</xdr:rowOff>
    </xdr:from>
    <xdr:to>
      <xdr:col>55</xdr:col>
      <xdr:colOff>0</xdr:colOff>
      <xdr:row>78</xdr:row>
      <xdr:rowOff>17554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5751"/>
          <a:ext cx="8382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5660</xdr:rowOff>
    </xdr:from>
    <xdr:to>
      <xdr:col>50</xdr:col>
      <xdr:colOff>114300</xdr:colOff>
      <xdr:row>78</xdr:row>
      <xdr:rowOff>17554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78760"/>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5660</xdr:rowOff>
    </xdr:from>
    <xdr:to>
      <xdr:col>45</xdr:col>
      <xdr:colOff>177800</xdr:colOff>
      <xdr:row>78</xdr:row>
      <xdr:rowOff>72958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78760"/>
          <a:ext cx="889000" cy="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57014</xdr:rowOff>
    </xdr:from>
    <xdr:to>
      <xdr:col>41</xdr:col>
      <xdr:colOff>50800</xdr:colOff>
      <xdr:row>78</xdr:row>
      <xdr:rowOff>72958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0114"/>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123301</xdr:rowOff>
    </xdr:from>
    <xdr:to>
      <xdr:col>55</xdr:col>
      <xdr:colOff>50800</xdr:colOff>
      <xdr:row>78</xdr:row>
      <xdr:rowOff>53451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146178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7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138204</xdr:rowOff>
    </xdr:from>
    <xdr:to>
      <xdr:col>50</xdr:col>
      <xdr:colOff>165100</xdr:colOff>
      <xdr:row>78</xdr:row>
      <xdr:rowOff>68354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84881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126310</xdr:rowOff>
    </xdr:from>
    <xdr:to>
      <xdr:col>46</xdr:col>
      <xdr:colOff>38100</xdr:colOff>
      <xdr:row>78</xdr:row>
      <xdr:rowOff>56460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72987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1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22158</xdr:rowOff>
    </xdr:from>
    <xdr:to>
      <xdr:col>41</xdr:col>
      <xdr:colOff>101600</xdr:colOff>
      <xdr:row>78</xdr:row>
      <xdr:rowOff>123758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114885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6214</xdr:rowOff>
    </xdr:from>
    <xdr:to>
      <xdr:col>36</xdr:col>
      <xdr:colOff>165100</xdr:colOff>
      <xdr:row>78</xdr:row>
      <xdr:rowOff>107814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127574</xdr:rowOff>
    </xdr:from>
    <xdr:to>
      <xdr:col>55</xdr:col>
      <xdr:colOff>0</xdr:colOff>
      <xdr:row>97</xdr:row>
      <xdr:rowOff>129916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8224"/>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129916</xdr:rowOff>
    </xdr:from>
    <xdr:to>
      <xdr:col>50</xdr:col>
      <xdr:colOff>114300</xdr:colOff>
      <xdr:row>97</xdr:row>
      <xdr:rowOff>134958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60566"/>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133370</xdr:rowOff>
    </xdr:from>
    <xdr:to>
      <xdr:col>45</xdr:col>
      <xdr:colOff>177800</xdr:colOff>
      <xdr:row>97</xdr:row>
      <xdr:rowOff>134958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64020"/>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133370</xdr:rowOff>
    </xdr:from>
    <xdr:to>
      <xdr:col>41</xdr:col>
      <xdr:colOff>50800</xdr:colOff>
      <xdr:row>97</xdr:row>
      <xdr:rowOff>136387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6402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76774</xdr:rowOff>
    </xdr:from>
    <xdr:to>
      <xdr:col>55</xdr:col>
      <xdr:colOff>50800</xdr:colOff>
      <xdr:row>98</xdr:row>
      <xdr:rowOff>6924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79116</xdr:rowOff>
    </xdr:from>
    <xdr:to>
      <xdr:col>50</xdr:col>
      <xdr:colOff>165100</xdr:colOff>
      <xdr:row>98</xdr:row>
      <xdr:rowOff>9266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84158</xdr:rowOff>
    </xdr:from>
    <xdr:to>
      <xdr:col>46</xdr:col>
      <xdr:colOff>38100</xdr:colOff>
      <xdr:row>98</xdr:row>
      <xdr:rowOff>14308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8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82570</xdr:rowOff>
    </xdr:from>
    <xdr:to>
      <xdr:col>41</xdr:col>
      <xdr:colOff>101600</xdr:colOff>
      <xdr:row>98</xdr:row>
      <xdr:rowOff>12720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3847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8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85587</xdr:rowOff>
    </xdr:from>
    <xdr:to>
      <xdr:col>36</xdr:col>
      <xdr:colOff>165100</xdr:colOff>
      <xdr:row>98</xdr:row>
      <xdr:rowOff>15737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80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103392</xdr:rowOff>
    </xdr:from>
    <xdr:to>
      <xdr:col>85</xdr:col>
      <xdr:colOff>127000</xdr:colOff>
      <xdr:row>38</xdr:row>
      <xdr:rowOff>110923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18492"/>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103163</xdr:rowOff>
    </xdr:from>
    <xdr:to>
      <xdr:col>81</xdr:col>
      <xdr:colOff>50800</xdr:colOff>
      <xdr:row>38</xdr:row>
      <xdr:rowOff>110923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18263"/>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103163</xdr:rowOff>
    </xdr:from>
    <xdr:to>
      <xdr:col>76</xdr:col>
      <xdr:colOff>114300</xdr:colOff>
      <xdr:row>38</xdr:row>
      <xdr:rowOff>113440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18263"/>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113440</xdr:rowOff>
    </xdr:from>
    <xdr:to>
      <xdr:col>71</xdr:col>
      <xdr:colOff>177800</xdr:colOff>
      <xdr:row>38</xdr:row>
      <xdr:rowOff>128783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28540"/>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52592</xdr:rowOff>
    </xdr:from>
    <xdr:to>
      <xdr:col>85</xdr:col>
      <xdr:colOff>177800</xdr:colOff>
      <xdr:row>38</xdr:row>
      <xdr:rowOff>154192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60123</xdr:rowOff>
    </xdr:from>
    <xdr:to>
      <xdr:col>81</xdr:col>
      <xdr:colOff>101600</xdr:colOff>
      <xdr:row>38</xdr:row>
      <xdr:rowOff>161723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152850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52363</xdr:rowOff>
    </xdr:from>
    <xdr:to>
      <xdr:col>76</xdr:col>
      <xdr:colOff>165100</xdr:colOff>
      <xdr:row>38</xdr:row>
      <xdr:rowOff>153963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145090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62640</xdr:rowOff>
    </xdr:from>
    <xdr:to>
      <xdr:col>72</xdr:col>
      <xdr:colOff>38100</xdr:colOff>
      <xdr:row>38</xdr:row>
      <xdr:rowOff>164240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155367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77983</xdr:rowOff>
    </xdr:from>
    <xdr:to>
      <xdr:col>67</xdr:col>
      <xdr:colOff>101600</xdr:colOff>
      <xdr:row>39</xdr:row>
      <xdr:rowOff>8133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117209</xdr:rowOff>
    </xdr:from>
    <xdr:to>
      <xdr:col>85</xdr:col>
      <xdr:colOff>127000</xdr:colOff>
      <xdr:row>56</xdr:row>
      <xdr:rowOff>148544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6959"/>
          <a:ext cx="838200" cy="20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148544</xdr:rowOff>
    </xdr:from>
    <xdr:to>
      <xdr:col>81</xdr:col>
      <xdr:colOff>50800</xdr:colOff>
      <xdr:row>57</xdr:row>
      <xdr:rowOff>28246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49744"/>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28246</xdr:rowOff>
    </xdr:from>
    <xdr:to>
      <xdr:col>76</xdr:col>
      <xdr:colOff>114300</xdr:colOff>
      <xdr:row>58</xdr:row>
      <xdr:rowOff>59600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00896"/>
          <a:ext cx="889000" cy="20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47148</xdr:rowOff>
    </xdr:from>
    <xdr:to>
      <xdr:col>71</xdr:col>
      <xdr:colOff>177800</xdr:colOff>
      <xdr:row>58</xdr:row>
      <xdr:rowOff>59600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91248"/>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66409</xdr:rowOff>
    </xdr:from>
    <xdr:to>
      <xdr:col>85</xdr:col>
      <xdr:colOff>177800</xdr:colOff>
      <xdr:row>55</xdr:row>
      <xdr:rowOff>168009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89286</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97744</xdr:rowOff>
    </xdr:from>
    <xdr:to>
      <xdr:col>81</xdr:col>
      <xdr:colOff>101600</xdr:colOff>
      <xdr:row>57</xdr:row>
      <xdr:rowOff>27894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44421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148896</xdr:rowOff>
    </xdr:from>
    <xdr:to>
      <xdr:col>76</xdr:col>
      <xdr:colOff>165100</xdr:colOff>
      <xdr:row>57</xdr:row>
      <xdr:rowOff>79046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95573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2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8800</xdr:rowOff>
    </xdr:from>
    <xdr:to>
      <xdr:col>72</xdr:col>
      <xdr:colOff>38100</xdr:colOff>
      <xdr:row>58</xdr:row>
      <xdr:rowOff>110400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101527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167798</xdr:rowOff>
    </xdr:from>
    <xdr:to>
      <xdr:col>67</xdr:col>
      <xdr:colOff>101600</xdr:colOff>
      <xdr:row>58</xdr:row>
      <xdr:rowOff>97948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114475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1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96197</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0747"/>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96197</xdr:rowOff>
    </xdr:from>
    <xdr:to>
      <xdr:col>81</xdr:col>
      <xdr:colOff>50800</xdr:colOff>
      <xdr:row>79</xdr:row>
      <xdr:rowOff>96979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40747"/>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96979</xdr:rowOff>
    </xdr:from>
    <xdr:to>
      <xdr:col>76</xdr:col>
      <xdr:colOff>114300</xdr:colOff>
      <xdr:row>79</xdr:row>
      <xdr:rowOff>97047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4152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91348</xdr:rowOff>
    </xdr:from>
    <xdr:to>
      <xdr:col>71</xdr:col>
      <xdr:colOff>177800</xdr:colOff>
      <xdr:row>79</xdr:row>
      <xdr:rowOff>97047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35898"/>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45397</xdr:rowOff>
    </xdr:from>
    <xdr:to>
      <xdr:col>81</xdr:col>
      <xdr:colOff>101600</xdr:colOff>
      <xdr:row>79</xdr:row>
      <xdr:rowOff>146997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138124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82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46179</xdr:rowOff>
    </xdr:from>
    <xdr:to>
      <xdr:col>76</xdr:col>
      <xdr:colOff>165100</xdr:colOff>
      <xdr:row>79</xdr:row>
      <xdr:rowOff>147779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138906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8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46247</xdr:rowOff>
    </xdr:from>
    <xdr:to>
      <xdr:col>72</xdr:col>
      <xdr:colOff>38100</xdr:colOff>
      <xdr:row>79</xdr:row>
      <xdr:rowOff>147847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138974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8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40548</xdr:rowOff>
    </xdr:from>
    <xdr:to>
      <xdr:col>67</xdr:col>
      <xdr:colOff>101600</xdr:colOff>
      <xdr:row>79</xdr:row>
      <xdr:rowOff>142148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133275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124930</xdr:rowOff>
    </xdr:from>
    <xdr:to>
      <xdr:col>85</xdr:col>
      <xdr:colOff>127000</xdr:colOff>
      <xdr:row>98</xdr:row>
      <xdr:rowOff>130443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2703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130443</xdr:rowOff>
    </xdr:from>
    <xdr:to>
      <xdr:col>81</xdr:col>
      <xdr:colOff>50800</xdr:colOff>
      <xdr:row>98</xdr:row>
      <xdr:rowOff>137309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32543"/>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137309</xdr:rowOff>
    </xdr:from>
    <xdr:to>
      <xdr:col>76</xdr:col>
      <xdr:colOff>114300</xdr:colOff>
      <xdr:row>98</xdr:row>
      <xdr:rowOff>141339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9409"/>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141339</xdr:rowOff>
    </xdr:from>
    <xdr:to>
      <xdr:col>71</xdr:col>
      <xdr:colOff>177800</xdr:colOff>
      <xdr:row>98</xdr:row>
      <xdr:rowOff>142365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43439"/>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74130</xdr:rowOff>
    </xdr:from>
    <xdr:to>
      <xdr:col>85</xdr:col>
      <xdr:colOff>177800</xdr:colOff>
      <xdr:row>99</xdr:row>
      <xdr:rowOff>4280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79643</xdr:rowOff>
    </xdr:from>
    <xdr:to>
      <xdr:col>81</xdr:col>
      <xdr:colOff>101600</xdr:colOff>
      <xdr:row>99</xdr:row>
      <xdr:rowOff>9793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99</xdr:row>
      <xdr:rowOff>920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86509</xdr:rowOff>
    </xdr:from>
    <xdr:to>
      <xdr:col>76</xdr:col>
      <xdr:colOff>165100</xdr:colOff>
      <xdr:row>99</xdr:row>
      <xdr:rowOff>16659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7786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8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90539</xdr:rowOff>
    </xdr:from>
    <xdr:to>
      <xdr:col>72</xdr:col>
      <xdr:colOff>38100</xdr:colOff>
      <xdr:row>99</xdr:row>
      <xdr:rowOff>20689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91565</xdr:rowOff>
    </xdr:from>
    <xdr:to>
      <xdr:col>67</xdr:col>
      <xdr:colOff>101600</xdr:colOff>
      <xdr:row>99</xdr:row>
      <xdr:rowOff>21715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9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総務費は住民一人当たり</a:t>
          </a:r>
          <a:r>
            <a:rPr kumimoji="1" lang="en-US" altLang="ja-JP" sz="1000">
              <a:latin typeface="ＭＳ Ｐゴシック" panose="020B0600070205080204" pitchFamily="50" charset="-128"/>
              <a:ea typeface="ＭＳ Ｐゴシック" panose="020B0600070205080204" pitchFamily="50" charset="-128"/>
            </a:rPr>
            <a:t>186,257</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15,607</a:t>
          </a:r>
          <a:r>
            <a:rPr kumimoji="1" lang="ja-JP" altLang="en-US" sz="1000">
              <a:latin typeface="ＭＳ Ｐゴシック" panose="020B0600070205080204" pitchFamily="50" charset="-128"/>
              <a:ea typeface="ＭＳ Ｐゴシック" panose="020B0600070205080204" pitchFamily="50" charset="-128"/>
            </a:rPr>
            <a:t>円の減となっており、類似団体平均値を</a:t>
          </a:r>
          <a:r>
            <a:rPr kumimoji="1" lang="en-US" altLang="ja-JP" sz="1000">
              <a:latin typeface="ＭＳ Ｐゴシック" panose="020B0600070205080204" pitchFamily="50" charset="-128"/>
              <a:ea typeface="ＭＳ Ｐゴシック" panose="020B0600070205080204" pitchFamily="50" charset="-128"/>
            </a:rPr>
            <a:t>273,766</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円下回っている。主な要因としては光ケーブル復旧工事費</a:t>
          </a:r>
          <a:r>
            <a:rPr kumimoji="1" lang="en-US" altLang="ja-JP" sz="1000">
              <a:latin typeface="ＭＳ Ｐゴシック" panose="020B0600070205080204" pitchFamily="50" charset="-128"/>
              <a:ea typeface="ＭＳ Ｐゴシック" panose="020B0600070205080204" pitchFamily="50" charset="-128"/>
            </a:rPr>
            <a:t>8,412</a:t>
          </a:r>
          <a:r>
            <a:rPr kumimoji="1" lang="ja-JP" altLang="en-US" sz="1000">
              <a:latin typeface="ＭＳ Ｐゴシック" panose="020B0600070205080204" pitchFamily="50" charset="-128"/>
              <a:ea typeface="ＭＳ Ｐゴシック" panose="020B0600070205080204" pitchFamily="50" charset="-128"/>
            </a:rPr>
            <a:t>千円の皆減等が挙げられる。　民生費は住民一人当たり</a:t>
          </a:r>
          <a:r>
            <a:rPr kumimoji="1" lang="en-US" altLang="ja-JP" sz="1000">
              <a:latin typeface="ＭＳ Ｐゴシック" panose="020B0600070205080204" pitchFamily="50" charset="-128"/>
              <a:ea typeface="ＭＳ Ｐゴシック" panose="020B0600070205080204" pitchFamily="50" charset="-128"/>
            </a:rPr>
            <a:t>222,932</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7,288</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35,234</a:t>
          </a:r>
          <a:r>
            <a:rPr kumimoji="1" lang="ja-JP" altLang="en-US" sz="1000">
              <a:latin typeface="ＭＳ Ｐゴシック" panose="020B0600070205080204" pitchFamily="50" charset="-128"/>
              <a:ea typeface="ＭＳ Ｐゴシック" panose="020B0600070205080204" pitchFamily="50" charset="-128"/>
            </a:rPr>
            <a:t>円下回っている。歳出額は子育て世帯への臨時特別給付金事業</a:t>
          </a:r>
          <a:r>
            <a:rPr kumimoji="1" lang="en-US" altLang="ja-JP" sz="1000">
              <a:latin typeface="ＭＳ Ｐゴシック" panose="020B0600070205080204" pitchFamily="50" charset="-128"/>
              <a:ea typeface="ＭＳ Ｐゴシック" panose="020B0600070205080204" pitchFamily="50" charset="-128"/>
            </a:rPr>
            <a:t>26,500</a:t>
          </a:r>
          <a:r>
            <a:rPr kumimoji="1" lang="ja-JP" altLang="en-US" sz="1000">
              <a:latin typeface="ＭＳ Ｐゴシック" panose="020B0600070205080204" pitchFamily="50" charset="-128"/>
              <a:ea typeface="ＭＳ Ｐゴシック" panose="020B0600070205080204" pitchFamily="50" charset="-128"/>
            </a:rPr>
            <a:t>千円の皆減等により、民生費全体で</a:t>
          </a:r>
          <a:r>
            <a:rPr kumimoji="1" lang="en-US" altLang="ja-JP" sz="1000">
              <a:latin typeface="ＭＳ Ｐゴシック" panose="020B0600070205080204" pitchFamily="50" charset="-128"/>
              <a:ea typeface="ＭＳ Ｐゴシック" panose="020B0600070205080204" pitchFamily="50" charset="-128"/>
            </a:rPr>
            <a:t>1,083</a:t>
          </a:r>
          <a:r>
            <a:rPr kumimoji="1" lang="ja-JP" altLang="en-US" sz="1000">
              <a:latin typeface="ＭＳ Ｐゴシック" panose="020B0600070205080204" pitchFamily="50" charset="-128"/>
              <a:ea typeface="ＭＳ Ｐゴシック" panose="020B0600070205080204" pitchFamily="50" charset="-128"/>
            </a:rPr>
            <a:t>千円の減となっているが、分母である</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日時点の人口の減少により、人口一人当たりのコストが増となっている。衛生費は住民一人当たり</a:t>
          </a:r>
          <a:r>
            <a:rPr kumimoji="1" lang="en-US" altLang="ja-JP" sz="1000">
              <a:latin typeface="ＭＳ Ｐゴシック" panose="020B0600070205080204" pitchFamily="50" charset="-128"/>
              <a:ea typeface="ＭＳ Ｐゴシック" panose="020B0600070205080204" pitchFamily="50" charset="-128"/>
            </a:rPr>
            <a:t>94,441</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1,252</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55,374</a:t>
          </a:r>
          <a:r>
            <a:rPr kumimoji="1" lang="ja-JP" altLang="en-US" sz="1000">
              <a:latin typeface="ＭＳ Ｐゴシック" panose="020B0600070205080204" pitchFamily="50" charset="-128"/>
              <a:ea typeface="ＭＳ Ｐゴシック" panose="020B0600070205080204" pitchFamily="50" charset="-128"/>
            </a:rPr>
            <a:t>円下回っている。歳出額は健康管理システム改修業務委託料</a:t>
          </a:r>
          <a:r>
            <a:rPr kumimoji="1" lang="en-US" altLang="ja-JP" sz="1000">
              <a:latin typeface="ＭＳ Ｐゴシック" panose="020B0600070205080204" pitchFamily="50" charset="-128"/>
              <a:ea typeface="ＭＳ Ｐゴシック" panose="020B0600070205080204" pitchFamily="50" charset="-128"/>
            </a:rPr>
            <a:t>5,431</a:t>
          </a:r>
          <a:r>
            <a:rPr kumimoji="1" lang="ja-JP" altLang="en-US" sz="1000">
              <a:latin typeface="ＭＳ Ｐゴシック" panose="020B0600070205080204" pitchFamily="50" charset="-128"/>
              <a:ea typeface="ＭＳ Ｐゴシック" panose="020B0600070205080204" pitchFamily="50" charset="-128"/>
            </a:rPr>
            <a:t>千円や、新型コロナウイルスワクチン接種業務における非常用電源購入費</a:t>
          </a:r>
          <a:r>
            <a:rPr kumimoji="1" lang="en-US" altLang="ja-JP" sz="1000">
              <a:latin typeface="ＭＳ Ｐゴシック" panose="020B0600070205080204" pitchFamily="50" charset="-128"/>
              <a:ea typeface="ＭＳ Ｐゴシック" panose="020B0600070205080204" pitchFamily="50" charset="-128"/>
            </a:rPr>
            <a:t>1,452</a:t>
          </a:r>
          <a:r>
            <a:rPr kumimoji="1" lang="ja-JP" altLang="en-US" sz="1000">
              <a:latin typeface="ＭＳ Ｐゴシック" panose="020B0600070205080204" pitchFamily="50" charset="-128"/>
              <a:ea typeface="ＭＳ Ｐゴシック" panose="020B0600070205080204" pitchFamily="50" charset="-128"/>
            </a:rPr>
            <a:t>千円の皆減等により、衛生費全体で</a:t>
          </a:r>
          <a:r>
            <a:rPr kumimoji="1" lang="en-US" altLang="ja-JP" sz="1000">
              <a:latin typeface="ＭＳ Ｐゴシック" panose="020B0600070205080204" pitchFamily="50" charset="-128"/>
              <a:ea typeface="ＭＳ Ｐゴシック" panose="020B0600070205080204" pitchFamily="50" charset="-128"/>
            </a:rPr>
            <a:t>5,969</a:t>
          </a:r>
          <a:r>
            <a:rPr kumimoji="1" lang="ja-JP" altLang="en-US" sz="1000">
              <a:latin typeface="ＭＳ Ｐゴシック" panose="020B0600070205080204" pitchFamily="50" charset="-128"/>
              <a:ea typeface="ＭＳ Ｐゴシック" panose="020B0600070205080204" pitchFamily="50" charset="-128"/>
            </a:rPr>
            <a:t>千円の減となっているが、分母である</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日時点の人口の減少により、人口一人当たりのコストが増となっている。農林水産業費は住民一人当たり</a:t>
          </a:r>
          <a:r>
            <a:rPr kumimoji="1" lang="en-US" altLang="ja-JP" sz="1000">
              <a:latin typeface="ＭＳ Ｐゴシック" panose="020B0600070205080204" pitchFamily="50" charset="-128"/>
              <a:ea typeface="ＭＳ Ｐゴシック" panose="020B0600070205080204" pitchFamily="50" charset="-128"/>
            </a:rPr>
            <a:t>160,220</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23,622</a:t>
          </a:r>
          <a:r>
            <a:rPr kumimoji="1" lang="ja-JP" altLang="en-US" sz="1000">
              <a:latin typeface="ＭＳ Ｐゴシック" panose="020B0600070205080204" pitchFamily="50" charset="-128"/>
              <a:ea typeface="ＭＳ Ｐゴシック" panose="020B0600070205080204" pitchFamily="50" charset="-128"/>
            </a:rPr>
            <a:t>円の減となっており、類似団体平均値を</a:t>
          </a:r>
          <a:r>
            <a:rPr kumimoji="1" lang="en-US" altLang="ja-JP" sz="1000">
              <a:latin typeface="ＭＳ Ｐゴシック" panose="020B0600070205080204" pitchFamily="50" charset="-128"/>
              <a:ea typeface="ＭＳ Ｐゴシック" panose="020B0600070205080204" pitchFamily="50" charset="-128"/>
            </a:rPr>
            <a:t>52,132</a:t>
          </a:r>
          <a:r>
            <a:rPr kumimoji="1" lang="ja-JP" altLang="en-US" sz="1000">
              <a:latin typeface="ＭＳ Ｐゴシック" panose="020B0600070205080204" pitchFamily="50" charset="-128"/>
              <a:ea typeface="ＭＳ Ｐゴシック" panose="020B0600070205080204" pitchFamily="50" charset="-128"/>
            </a:rPr>
            <a:t>円上回っている。主な要因としてはメガ団地等大規模園芸拠点整備事業費補助金</a:t>
          </a:r>
          <a:r>
            <a:rPr kumimoji="1" lang="en-US" altLang="ja-JP" sz="1000">
              <a:latin typeface="ＭＳ Ｐゴシック" panose="020B0600070205080204" pitchFamily="50" charset="-128"/>
              <a:ea typeface="ＭＳ Ｐゴシック" panose="020B0600070205080204" pitchFamily="50" charset="-128"/>
            </a:rPr>
            <a:t>61,586</a:t>
          </a:r>
          <a:r>
            <a:rPr kumimoji="1" lang="ja-JP" altLang="en-US" sz="1000">
              <a:latin typeface="ＭＳ Ｐゴシック" panose="020B0600070205080204" pitchFamily="50" charset="-128"/>
              <a:ea typeface="ＭＳ Ｐゴシック" panose="020B0600070205080204" pitchFamily="50" charset="-128"/>
            </a:rPr>
            <a:t>千円（繰越明許分含む）の皆減等が挙げられる。　商工費は住民一人当たり</a:t>
          </a:r>
          <a:r>
            <a:rPr kumimoji="1" lang="en-US" altLang="ja-JP" sz="1000">
              <a:latin typeface="ＭＳ Ｐゴシック" panose="020B0600070205080204" pitchFamily="50" charset="-128"/>
              <a:ea typeface="ＭＳ Ｐゴシック" panose="020B0600070205080204" pitchFamily="50" charset="-128"/>
            </a:rPr>
            <a:t>111,942</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7,823</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21,259</a:t>
          </a:r>
          <a:r>
            <a:rPr kumimoji="1" lang="ja-JP" altLang="en-US" sz="1000">
              <a:latin typeface="ＭＳ Ｐゴシック" panose="020B0600070205080204" pitchFamily="50" charset="-128"/>
              <a:ea typeface="ＭＳ Ｐゴシック" panose="020B0600070205080204" pitchFamily="50" charset="-128"/>
            </a:rPr>
            <a:t>円上回っている。主な要因としては新型コロナウイルス感染症対応消費喚起助成金（お買い得商品券）</a:t>
          </a:r>
          <a:r>
            <a:rPr kumimoji="1" lang="en-US" altLang="ja-JP" sz="1000">
              <a:latin typeface="ＭＳ Ｐゴシック" panose="020B0600070205080204" pitchFamily="50" charset="-128"/>
              <a:ea typeface="ＭＳ Ｐゴシック" panose="020B0600070205080204" pitchFamily="50" charset="-128"/>
            </a:rPr>
            <a:t>19,371</a:t>
          </a:r>
          <a:r>
            <a:rPr kumimoji="1" lang="ja-JP" altLang="en-US" sz="1000">
              <a:latin typeface="ＭＳ Ｐゴシック" panose="020B0600070205080204" pitchFamily="50" charset="-128"/>
              <a:ea typeface="ＭＳ Ｐゴシック" panose="020B0600070205080204" pitchFamily="50" charset="-128"/>
            </a:rPr>
            <a:t>千円の皆増等が挙げられる。　土木費は住民一人当たり</a:t>
          </a:r>
          <a:r>
            <a:rPr kumimoji="1" lang="en-US" altLang="ja-JP" sz="1000">
              <a:latin typeface="ＭＳ Ｐゴシック" panose="020B0600070205080204" pitchFamily="50" charset="-128"/>
              <a:ea typeface="ＭＳ Ｐゴシック" panose="020B0600070205080204" pitchFamily="50" charset="-128"/>
            </a:rPr>
            <a:t>121,219</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4,099</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49,422</a:t>
          </a:r>
          <a:r>
            <a:rPr kumimoji="1" lang="ja-JP" altLang="en-US" sz="1000">
              <a:latin typeface="ＭＳ Ｐゴシック" panose="020B0600070205080204" pitchFamily="50" charset="-128"/>
              <a:ea typeface="ＭＳ Ｐゴシック" panose="020B0600070205080204" pitchFamily="50" charset="-128"/>
            </a:rPr>
            <a:t>円下回っている。歳出額は橋梁補修調査設計業務委託料</a:t>
          </a:r>
          <a:r>
            <a:rPr kumimoji="1" lang="en-US" altLang="ja-JP" sz="1000">
              <a:latin typeface="ＭＳ Ｐゴシック" panose="020B0600070205080204" pitchFamily="50" charset="-128"/>
              <a:ea typeface="ＭＳ Ｐゴシック" panose="020B0600070205080204" pitchFamily="50" charset="-128"/>
            </a:rPr>
            <a:t>18,612</a:t>
          </a:r>
          <a:r>
            <a:rPr kumimoji="1" lang="ja-JP" altLang="en-US" sz="1000">
              <a:latin typeface="ＭＳ Ｐゴシック" panose="020B0600070205080204" pitchFamily="50" charset="-128"/>
              <a:ea typeface="ＭＳ Ｐゴシック" panose="020B0600070205080204" pitchFamily="50" charset="-128"/>
            </a:rPr>
            <a:t>千円の減等により、土木費全体で</a:t>
          </a:r>
          <a:r>
            <a:rPr kumimoji="1" lang="en-US" altLang="ja-JP" sz="1000">
              <a:latin typeface="ＭＳ Ｐゴシック" panose="020B0600070205080204" pitchFamily="50" charset="-128"/>
              <a:ea typeface="ＭＳ Ｐゴシック" panose="020B0600070205080204" pitchFamily="50" charset="-128"/>
            </a:rPr>
            <a:t>5,436</a:t>
          </a:r>
          <a:r>
            <a:rPr kumimoji="1" lang="ja-JP" altLang="en-US" sz="1000">
              <a:latin typeface="ＭＳ Ｐゴシック" panose="020B0600070205080204" pitchFamily="50" charset="-128"/>
              <a:ea typeface="ＭＳ Ｐゴシック" panose="020B0600070205080204" pitchFamily="50" charset="-128"/>
            </a:rPr>
            <a:t>千円の減となっているが、分母である</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日時点の人口の減少により、人口一人当たりのコストが増となっている。消防費は住民一人当たり</a:t>
          </a:r>
          <a:r>
            <a:rPr kumimoji="1" lang="en-US" altLang="ja-JP" sz="1000">
              <a:latin typeface="ＭＳ Ｐゴシック" panose="020B0600070205080204" pitchFamily="50" charset="-128"/>
              <a:ea typeface="ＭＳ Ｐゴシック" panose="020B0600070205080204" pitchFamily="50" charset="-128"/>
            </a:rPr>
            <a:t>51,118</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2,306</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9,607</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円下回っている。主な要因としては能代山本広域市町村圏組合（消防）負担金</a:t>
          </a:r>
          <a:r>
            <a:rPr kumimoji="1" lang="en-US" altLang="ja-JP" sz="1000">
              <a:latin typeface="ＭＳ Ｐゴシック" panose="020B0600070205080204" pitchFamily="50" charset="-128"/>
              <a:ea typeface="ＭＳ Ｐゴシック" panose="020B0600070205080204" pitchFamily="50" charset="-128"/>
            </a:rPr>
            <a:t>5,151</a:t>
          </a:r>
          <a:r>
            <a:rPr kumimoji="1" lang="ja-JP" altLang="en-US" sz="1000">
              <a:latin typeface="ＭＳ Ｐゴシック" panose="020B0600070205080204" pitchFamily="50" charset="-128"/>
              <a:ea typeface="ＭＳ Ｐゴシック" panose="020B0600070205080204" pitchFamily="50" charset="-128"/>
            </a:rPr>
            <a:t>千円の増等が挙げられる。教育費は住民一人当たり</a:t>
          </a:r>
          <a:r>
            <a:rPr kumimoji="1" lang="en-US" altLang="ja-JP" sz="1000">
              <a:latin typeface="ＭＳ Ｐゴシック" panose="020B0600070205080204" pitchFamily="50" charset="-128"/>
              <a:ea typeface="ＭＳ Ｐゴシック" panose="020B0600070205080204" pitchFamily="50" charset="-128"/>
            </a:rPr>
            <a:t>408,774</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124,190</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250,759</a:t>
          </a:r>
          <a:r>
            <a:rPr kumimoji="1" lang="ja-JP" altLang="en-US" sz="1000">
              <a:latin typeface="ＭＳ Ｐゴシック" panose="020B0600070205080204" pitchFamily="50" charset="-128"/>
              <a:ea typeface="ＭＳ Ｐゴシック" panose="020B0600070205080204" pitchFamily="50" charset="-128"/>
            </a:rPr>
            <a:t>円上回っている。主な要因としては義務教育学校整備事業における体育館改修及びプール整備工事費</a:t>
          </a:r>
          <a:r>
            <a:rPr kumimoji="1" lang="en-US" altLang="ja-JP" sz="1000">
              <a:latin typeface="ＭＳ Ｐゴシック" panose="020B0600070205080204" pitchFamily="50" charset="-128"/>
              <a:ea typeface="ＭＳ Ｐゴシック" panose="020B0600070205080204" pitchFamily="50" charset="-128"/>
            </a:rPr>
            <a:t>228,140</a:t>
          </a:r>
          <a:r>
            <a:rPr kumimoji="1" lang="ja-JP" altLang="en-US" sz="1000">
              <a:latin typeface="ＭＳ Ｐゴシック" panose="020B0600070205080204" pitchFamily="50" charset="-128"/>
              <a:ea typeface="ＭＳ Ｐゴシック" panose="020B0600070205080204" pitchFamily="50" charset="-128"/>
            </a:rPr>
            <a:t>千円、外構整備工事</a:t>
          </a:r>
          <a:r>
            <a:rPr kumimoji="1" lang="en-US" altLang="ja-JP" sz="1000">
              <a:latin typeface="ＭＳ Ｐゴシック" panose="020B0600070205080204" pitchFamily="50" charset="-128"/>
              <a:ea typeface="ＭＳ Ｐゴシック" panose="020B0600070205080204" pitchFamily="50" charset="-128"/>
            </a:rPr>
            <a:t>62,425</a:t>
          </a:r>
          <a:r>
            <a:rPr kumimoji="1" lang="ja-JP" altLang="en-US" sz="1000">
              <a:latin typeface="ＭＳ Ｐゴシック" panose="020B0600070205080204" pitchFamily="50" charset="-128"/>
              <a:ea typeface="ＭＳ Ｐゴシック" panose="020B0600070205080204" pitchFamily="50" charset="-128"/>
            </a:rPr>
            <a:t>千円の皆増等が挙げられる。　公債費は住民一人当たり</a:t>
          </a:r>
          <a:r>
            <a:rPr kumimoji="1" lang="en-US" altLang="ja-JP" sz="1000">
              <a:latin typeface="ＭＳ Ｐゴシック" panose="020B0600070205080204" pitchFamily="50" charset="-128"/>
              <a:ea typeface="ＭＳ Ｐゴシック" panose="020B0600070205080204" pitchFamily="50" charset="-128"/>
            </a:rPr>
            <a:t>119,382</a:t>
          </a:r>
          <a:r>
            <a:rPr kumimoji="1" lang="ja-JP" altLang="en-US" sz="1000">
              <a:latin typeface="ＭＳ Ｐゴシック" panose="020B0600070205080204" pitchFamily="50" charset="-128"/>
              <a:ea typeface="ＭＳ Ｐゴシック" panose="020B0600070205080204" pitchFamily="50" charset="-128"/>
            </a:rPr>
            <a:t>円、前年度から</a:t>
          </a:r>
          <a:r>
            <a:rPr kumimoji="1" lang="en-US" altLang="ja-JP" sz="1000">
              <a:latin typeface="ＭＳ Ｐゴシック" panose="020B0600070205080204" pitchFamily="50" charset="-128"/>
              <a:ea typeface="ＭＳ Ｐゴシック" panose="020B0600070205080204" pitchFamily="50" charset="-128"/>
            </a:rPr>
            <a:t>7,234</a:t>
          </a:r>
          <a:r>
            <a:rPr kumimoji="1" lang="ja-JP" altLang="en-US" sz="1000">
              <a:latin typeface="ＭＳ Ｐゴシック" panose="020B0600070205080204" pitchFamily="50" charset="-128"/>
              <a:ea typeface="ＭＳ Ｐゴシック" panose="020B0600070205080204" pitchFamily="50" charset="-128"/>
            </a:rPr>
            <a:t>円の増となっており、類似団体平均値を</a:t>
          </a:r>
          <a:r>
            <a:rPr kumimoji="1" lang="en-US" altLang="ja-JP" sz="1000">
              <a:latin typeface="ＭＳ Ｐゴシック" panose="020B0600070205080204" pitchFamily="50" charset="-128"/>
              <a:ea typeface="ＭＳ Ｐゴシック" panose="020B0600070205080204" pitchFamily="50" charset="-128"/>
            </a:rPr>
            <a:t>44,579</a:t>
          </a:r>
          <a:r>
            <a:rPr kumimoji="1" lang="ja-JP" altLang="en-US" sz="1000">
              <a:latin typeface="ＭＳ Ｐゴシック" panose="020B0600070205080204" pitchFamily="50" charset="-128"/>
              <a:ea typeface="ＭＳ Ｐゴシック" panose="020B0600070205080204" pitchFamily="50" charset="-128"/>
            </a:rPr>
            <a:t>円下回っている。主な要因としては、平成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年度に実施した「スキー場圧雪車購入事業」や「複合経営推進助成事業」等に係る過疎対策事業債の元金償還開始に伴い</a:t>
          </a:r>
          <a:r>
            <a:rPr kumimoji="1" lang="en-US" altLang="ja-JP" sz="1000">
              <a:latin typeface="ＭＳ Ｐゴシック" panose="020B0600070205080204" pitchFamily="50" charset="-128"/>
              <a:ea typeface="ＭＳ Ｐゴシック" panose="020B0600070205080204" pitchFamily="50" charset="-128"/>
            </a:rPr>
            <a:t>10,746</a:t>
          </a:r>
          <a:r>
            <a:rPr kumimoji="1" lang="ja-JP" altLang="en-US" sz="1000">
              <a:latin typeface="ＭＳ Ｐゴシック" panose="020B0600070205080204" pitchFamily="50" charset="-128"/>
              <a:ea typeface="ＭＳ Ｐゴシック" panose="020B0600070205080204" pitchFamily="50" charset="-128"/>
            </a:rPr>
            <a:t>千円の増等が挙げられる。　いずれの費目についても、事業の見直しにより経常経費を削減し、施設の改修、更新については藤里町公共施設等総合管理計画に基づき適切な維持管理を実施していく。地方債充当事業については、厳正な事業計画に基づき、費用対効果の検証、事業の取捨選択を徹底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財政調整基金は、決算剰余金を中心に積み立てるとともに、最低水準の取崩しに努めている。令和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百万円積立てたが財源不足のため</a:t>
          </a:r>
          <a:r>
            <a:rPr kumimoji="1" lang="en-US" altLang="ja-JP" sz="1000">
              <a:latin typeface="ＭＳ ゴシック" pitchFamily="49" charset="-128"/>
              <a:ea typeface="ＭＳ ゴシック" pitchFamily="49" charset="-128"/>
            </a:rPr>
            <a:t>129</a:t>
          </a:r>
          <a:r>
            <a:rPr kumimoji="1" lang="ja-JP" altLang="en-US" sz="1000">
              <a:latin typeface="ＭＳ ゴシック" pitchFamily="49" charset="-128"/>
              <a:ea typeface="ＭＳ ゴシック" pitchFamily="49" charset="-128"/>
            </a:rPr>
            <a:t>百万円を取崩し、年度末残高が</a:t>
          </a:r>
          <a:r>
            <a:rPr kumimoji="1" lang="en-US" altLang="ja-JP" sz="1000">
              <a:latin typeface="ＭＳ ゴシック" pitchFamily="49" charset="-128"/>
              <a:ea typeface="ＭＳ ゴシック" pitchFamily="49" charset="-128"/>
            </a:rPr>
            <a:t>540</a:t>
          </a:r>
          <a:r>
            <a:rPr kumimoji="1" lang="ja-JP" altLang="en-US" sz="1000">
              <a:latin typeface="ＭＳ ゴシック" pitchFamily="49" charset="-128"/>
              <a:ea typeface="ＭＳ ゴシック" pitchFamily="49" charset="-128"/>
            </a:rPr>
            <a:t>百万円（前年度比</a:t>
          </a:r>
          <a:r>
            <a:rPr kumimoji="1" lang="en-US" altLang="ja-JP" sz="1000">
              <a:latin typeface="ＭＳ ゴシック" pitchFamily="49" charset="-128"/>
              <a:ea typeface="ＭＳ ゴシック" pitchFamily="49" charset="-128"/>
            </a:rPr>
            <a:t>59</a:t>
          </a:r>
          <a:r>
            <a:rPr kumimoji="1" lang="ja-JP" altLang="en-US" sz="1000">
              <a:latin typeface="ＭＳ ゴシック" pitchFamily="49" charset="-128"/>
              <a:ea typeface="ＭＳ ゴシック" pitchFamily="49" charset="-128"/>
            </a:rPr>
            <a:t>百万円減）となった。残高目標額である</a:t>
          </a:r>
          <a:r>
            <a:rPr kumimoji="1" lang="en-US" altLang="ja-JP" sz="1000">
              <a:latin typeface="ＭＳ ゴシック" pitchFamily="49" charset="-128"/>
              <a:ea typeface="ＭＳ ゴシック" pitchFamily="49" charset="-128"/>
            </a:rPr>
            <a:t>500</a:t>
          </a:r>
          <a:r>
            <a:rPr kumimoji="1" lang="ja-JP" altLang="en-US" sz="1000">
              <a:latin typeface="ＭＳ ゴシック" pitchFamily="49" charset="-128"/>
              <a:ea typeface="ＭＳ ゴシック" pitchFamily="49" charset="-128"/>
            </a:rPr>
            <a:t>百万円は上回っているものの、新型コロナウイルス感染症の影響により自粛を強いられていた事業の再開に伴い、事業費の増額が見込まれるため、より一層財源の確保及び既存事業の精査等に努めていく。</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実質収支額は、前年度から</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百万円増の</a:t>
          </a:r>
          <a:r>
            <a:rPr kumimoji="1" lang="en-US" altLang="ja-JP" sz="1000">
              <a:latin typeface="ＭＳ ゴシック" pitchFamily="49" charset="-128"/>
              <a:ea typeface="ＭＳ ゴシック" pitchFamily="49" charset="-128"/>
            </a:rPr>
            <a:t>143</a:t>
          </a:r>
          <a:r>
            <a:rPr kumimoji="1" lang="ja-JP" altLang="en-US" sz="1000">
              <a:latin typeface="ＭＳ ゴシック" pitchFamily="49" charset="-128"/>
              <a:ea typeface="ＭＳ ゴシック" pitchFamily="49" charset="-128"/>
            </a:rPr>
            <a:t>百万円となっており、繰入金及び地方債起債額の増等により、標準財政規模比では</a:t>
          </a:r>
          <a:r>
            <a:rPr kumimoji="1" lang="en-US" altLang="ja-JP" sz="1000">
              <a:latin typeface="ＭＳ ゴシック" pitchFamily="49" charset="-128"/>
              <a:ea typeface="ＭＳ ゴシック" pitchFamily="49" charset="-128"/>
            </a:rPr>
            <a:t>0.96</a:t>
          </a:r>
          <a:r>
            <a:rPr kumimoji="1" lang="ja-JP" altLang="en-US" sz="1000">
              <a:latin typeface="ＭＳ ゴシック" pitchFamily="49" charset="-128"/>
              <a:ea typeface="ＭＳ ゴシック" pitchFamily="49" charset="-128"/>
            </a:rPr>
            <a:t>ポイントの増となっている。実質単年度収支については、標準財政規模比で</a:t>
          </a:r>
          <a:r>
            <a:rPr kumimoji="1" lang="en-US" altLang="ja-JP" sz="1000">
              <a:latin typeface="ＭＳ ゴシック" pitchFamily="49" charset="-128"/>
              <a:ea typeface="ＭＳ ゴシック" pitchFamily="49" charset="-128"/>
            </a:rPr>
            <a:t>5.34</a:t>
          </a:r>
          <a:r>
            <a:rPr kumimoji="1" lang="ja-JP" altLang="en-US" sz="1000">
              <a:latin typeface="ＭＳ ゴシック" pitchFamily="49" charset="-128"/>
              <a:ea typeface="ＭＳ ゴシック" pitchFamily="49" charset="-128"/>
            </a:rPr>
            <a:t>ポイントの減となっており、持続可能な行財政を実現するためにも、財源確保等について十分な検討を重ねていき、今後も健全な数値で推移できるよう、計画的な財政運営に努めていく。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すべての会計が黒字となっている。</a:t>
          </a:r>
        </a:p>
        <a:p>
          <a:r>
            <a:rPr kumimoji="1" lang="ja-JP" altLang="en-US" sz="1000">
              <a:latin typeface="ＭＳ ゴシック" pitchFamily="49" charset="-128"/>
              <a:ea typeface="ＭＳ ゴシック" pitchFamily="49" charset="-128"/>
            </a:rPr>
            <a:t>　一般会計については、前年比</a:t>
          </a:r>
          <a:r>
            <a:rPr kumimoji="1" lang="en-US" altLang="ja-JP" sz="1000">
              <a:latin typeface="ＭＳ ゴシック" pitchFamily="49" charset="-128"/>
              <a:ea typeface="ＭＳ ゴシック" pitchFamily="49" charset="-128"/>
            </a:rPr>
            <a:t>0.96</a:t>
          </a:r>
          <a:r>
            <a:rPr kumimoji="1" lang="ja-JP" altLang="en-US" sz="1000">
              <a:latin typeface="ＭＳ ゴシック" pitchFamily="49" charset="-128"/>
              <a:ea typeface="ＭＳ ゴシック" pitchFamily="49" charset="-128"/>
            </a:rPr>
            <a:t>ポイントの増となっており、標準財政規模は減少したものの、一定額以上の需用費予算の定率削減、新規備品購入の抑制等の経常経費の節減に努めているほか、交付税算入率の高い過疎対策事業債等の有利な地方債を活用したり、事業の実施にあたっては不要不急の事業を見極めながら優先度の高い事業に絞ったりしている。しかしながら、地方交付税への依存率が高く、今後も税収等の自主財源の大幅な増は見込めないため、黒字額は同水準で推移、もしくは減少していくと見込んでいる。</a:t>
          </a:r>
        </a:p>
        <a:p>
          <a:r>
            <a:rPr kumimoji="1" lang="ja-JP" altLang="en-US" sz="1000">
              <a:latin typeface="ＭＳ ゴシック" pitchFamily="49" charset="-128"/>
              <a:ea typeface="ＭＳ ゴシック" pitchFamily="49" charset="-128"/>
            </a:rPr>
            <a:t>　国民健康保険特別会計については、医療費にあたる保険給付費は療養給付費、高額療養費ともに減少しており、前年度比</a:t>
          </a:r>
          <a:r>
            <a:rPr kumimoji="1" lang="en-US" altLang="ja-JP" sz="1000">
              <a:latin typeface="ＭＳ ゴシック" pitchFamily="49" charset="-128"/>
              <a:ea typeface="ＭＳ ゴシック" pitchFamily="49" charset="-128"/>
            </a:rPr>
            <a:t>0.45</a:t>
          </a:r>
          <a:r>
            <a:rPr kumimoji="1" lang="ja-JP" altLang="en-US" sz="1000">
              <a:latin typeface="ＭＳ ゴシック" pitchFamily="49" charset="-128"/>
              <a:ea typeface="ＭＳ ゴシック" pitchFamily="49" charset="-128"/>
            </a:rPr>
            <a:t>ポイントの減となっている。被保険者数の減少とともに、一人当たり医療費も減少傾向にあるが、国保事業費納付金の算定に係る激変緩和措置が減少していく見込みのため、国民健康保険税の収納率向上だけでなく保険事業の推進にも注力していく。</a:t>
          </a:r>
        </a:p>
        <a:p>
          <a:r>
            <a:rPr kumimoji="1" lang="ja-JP" altLang="en-US" sz="1000">
              <a:latin typeface="ＭＳ ゴシック" pitchFamily="49" charset="-128"/>
              <a:ea typeface="ＭＳ ゴシック" pitchFamily="49" charset="-128"/>
            </a:rPr>
            <a:t>　その他の特別会計については、赤字にならないよう一般会計からの繰入を行っているが、今後も独立採算の原則に立ち返り、国民健康保険税、介護保険料の料率、水道、下水道等の使用料の見直しなど、より一層の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4500846</v>
      </c>
      <c r="BO4" s="371"/>
      <c r="BP4" s="371"/>
      <c r="BQ4" s="371"/>
      <c r="BR4" s="371"/>
      <c r="BS4" s="371"/>
      <c r="BT4" s="371"/>
      <c r="BU4" s="372"/>
      <c r="BV4" s="370">
        <v>4282694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5.0999999999999996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4340424</v>
      </c>
      <c r="BO5" s="408"/>
      <c r="BP5" s="408"/>
      <c r="BQ5" s="408"/>
      <c r="BR5" s="408"/>
      <c r="BS5" s="408"/>
      <c r="BT5" s="408"/>
      <c r="BU5" s="409"/>
      <c r="BV5" s="407">
        <v>4149014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87.2</v>
      </c>
      <c r="CU5" s="405"/>
      <c r="CV5" s="405"/>
      <c r="CW5" s="405"/>
      <c r="CX5" s="405"/>
      <c r="CY5" s="405"/>
      <c r="CZ5" s="405"/>
      <c r="DA5" s="406"/>
      <c r="DB5" s="404">
        <v>85.8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160422</v>
      </c>
      <c r="BO6" s="408"/>
      <c r="BP6" s="408"/>
      <c r="BQ6" s="408"/>
      <c r="BR6" s="408"/>
      <c r="BS6" s="408"/>
      <c r="BT6" s="408"/>
      <c r="BU6" s="409"/>
      <c r="BV6" s="407">
        <v>133680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87.9</v>
      </c>
      <c r="CU6" s="445"/>
      <c r="CV6" s="445"/>
      <c r="CW6" s="445"/>
      <c r="CX6" s="445"/>
      <c r="CY6" s="445"/>
      <c r="CZ6" s="445"/>
      <c r="DA6" s="446"/>
      <c r="DB6" s="444">
        <v>87.7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17000</v>
      </c>
      <c r="BO7" s="408"/>
      <c r="BP7" s="408"/>
      <c r="BQ7" s="408"/>
      <c r="BR7" s="408"/>
      <c r="BS7" s="408"/>
      <c r="BT7" s="408"/>
      <c r="BU7" s="409"/>
      <c r="BV7" s="407">
        <v>8929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2348030</v>
      </c>
      <c r="CU7" s="408"/>
      <c r="CV7" s="408"/>
      <c r="CW7" s="408"/>
      <c r="CX7" s="408"/>
      <c r="CY7" s="408"/>
      <c r="CZ7" s="408"/>
      <c r="DA7" s="409"/>
      <c r="DB7" s="407">
        <v>2423484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143422</v>
      </c>
      <c r="BO8" s="408"/>
      <c r="BP8" s="408"/>
      <c r="BQ8" s="408"/>
      <c r="BR8" s="408"/>
      <c r="BS8" s="408"/>
      <c r="BT8" s="408"/>
      <c r="BU8" s="409"/>
      <c r="BV8" s="407">
        <v>124751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0.13</v>
      </c>
      <c r="CU8" s="448"/>
      <c r="CV8" s="448"/>
      <c r="CW8" s="448"/>
      <c r="CX8" s="448"/>
      <c r="CY8" s="448"/>
      <c r="CZ8" s="448"/>
      <c r="DA8" s="449"/>
      <c r="DB8" s="447">
        <v>0.13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2896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18671</v>
      </c>
      <c r="BO9" s="408"/>
      <c r="BP9" s="408"/>
      <c r="BQ9" s="408"/>
      <c r="BR9" s="408"/>
      <c r="BS9" s="408"/>
      <c r="BT9" s="408"/>
      <c r="BU9" s="409"/>
      <c r="BV9" s="407">
        <v>-3235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11.8</v>
      </c>
      <c r="CU9" s="405"/>
      <c r="CV9" s="405"/>
      <c r="CW9" s="405"/>
      <c r="CX9" s="405"/>
      <c r="CY9" s="405"/>
      <c r="CZ9" s="405"/>
      <c r="DA9" s="406"/>
      <c r="DB9" s="404">
        <v>11.7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3359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69562</v>
      </c>
      <c r="BO10" s="408"/>
      <c r="BP10" s="408"/>
      <c r="BQ10" s="408"/>
      <c r="BR10" s="408"/>
      <c r="BS10" s="408"/>
      <c r="BT10" s="408"/>
      <c r="BU10" s="409"/>
      <c r="BV10" s="407">
        <v>90934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2899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128552</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2884</v>
      </c>
      <c r="S13" s="492"/>
      <c r="T13" s="492"/>
      <c r="U13" s="492"/>
      <c r="V13" s="493"/>
      <c r="W13" s="423" t="s">
        <v>141</v>
      </c>
      <c r="X13" s="424"/>
      <c r="Y13" s="424"/>
      <c r="Z13" s="424"/>
      <c r="AA13" s="424"/>
      <c r="AB13" s="414"/>
      <c r="AC13" s="458">
        <v>182</v>
      </c>
      <c r="AD13" s="459"/>
      <c r="AE13" s="459"/>
      <c r="AF13" s="459"/>
      <c r="AG13" s="501"/>
      <c r="AH13" s="458">
        <v>193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-40319</v>
      </c>
      <c r="BO13" s="408"/>
      <c r="BP13" s="408"/>
      <c r="BQ13" s="408"/>
      <c r="BR13" s="408"/>
      <c r="BS13" s="408"/>
      <c r="BT13" s="408"/>
      <c r="BU13" s="409"/>
      <c r="BV13" s="407">
        <v>87699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6.1</v>
      </c>
      <c r="CU13" s="405"/>
      <c r="CV13" s="405"/>
      <c r="CW13" s="405"/>
      <c r="CX13" s="405"/>
      <c r="CY13" s="405"/>
      <c r="CZ13" s="405"/>
      <c r="DA13" s="406"/>
      <c r="DB13" s="404">
        <v>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3002</v>
      </c>
      <c r="S14" s="492"/>
      <c r="T14" s="492"/>
      <c r="U14" s="492"/>
      <c r="V14" s="493"/>
      <c r="W14" s="397"/>
      <c r="X14" s="398"/>
      <c r="Y14" s="398"/>
      <c r="Z14" s="398"/>
      <c r="AA14" s="398"/>
      <c r="AB14" s="387"/>
      <c r="AC14" s="494">
        <v>13.3</v>
      </c>
      <c r="AD14" s="495"/>
      <c r="AE14" s="495"/>
      <c r="AF14" s="495"/>
      <c r="AG14" s="496"/>
      <c r="AH14" s="494">
        <v>12.9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18.8</v>
      </c>
      <c r="CU14" s="506"/>
      <c r="CV14" s="506"/>
      <c r="CW14" s="506"/>
      <c r="CX14" s="506"/>
      <c r="CY14" s="506"/>
      <c r="CZ14" s="506"/>
      <c r="DA14" s="507"/>
      <c r="DB14" s="505">
        <v>11.9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2984</v>
      </c>
      <c r="S15" s="492"/>
      <c r="T15" s="492"/>
      <c r="U15" s="492"/>
      <c r="V15" s="493"/>
      <c r="W15" s="423" t="s">
        <v>149</v>
      </c>
      <c r="X15" s="424"/>
      <c r="Y15" s="424"/>
      <c r="Z15" s="424"/>
      <c r="AA15" s="424"/>
      <c r="AB15" s="414"/>
      <c r="AC15" s="458">
        <v>346</v>
      </c>
      <c r="AD15" s="459"/>
      <c r="AE15" s="459"/>
      <c r="AF15" s="459"/>
      <c r="AG15" s="501"/>
      <c r="AH15" s="458">
        <v>390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292889</v>
      </c>
      <c r="BO15" s="371"/>
      <c r="BP15" s="371"/>
      <c r="BQ15" s="371"/>
      <c r="BR15" s="371"/>
      <c r="BS15" s="371"/>
      <c r="BT15" s="371"/>
      <c r="BU15" s="372"/>
      <c r="BV15" s="370">
        <v>288402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25.2</v>
      </c>
      <c r="AD16" s="495"/>
      <c r="AE16" s="495"/>
      <c r="AF16" s="495"/>
      <c r="AG16" s="496"/>
      <c r="AH16" s="494">
        <v>26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2272189</v>
      </c>
      <c r="BO16" s="408"/>
      <c r="BP16" s="408"/>
      <c r="BQ16" s="408"/>
      <c r="BR16" s="408"/>
      <c r="BS16" s="408"/>
      <c r="BT16" s="408"/>
      <c r="BU16" s="409"/>
      <c r="BV16" s="407">
        <v>2293280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153</v>
      </c>
      <c r="S17" s="514"/>
      <c r="T17" s="514"/>
      <c r="U17" s="514"/>
      <c r="V17" s="515"/>
      <c r="W17" s="423" t="s">
        <v>156</v>
      </c>
      <c r="X17" s="424"/>
      <c r="Y17" s="424"/>
      <c r="Z17" s="424"/>
      <c r="AA17" s="424"/>
      <c r="AB17" s="414"/>
      <c r="AC17" s="458">
        <v>843</v>
      </c>
      <c r="AD17" s="459"/>
      <c r="AE17" s="459"/>
      <c r="AF17" s="459"/>
      <c r="AG17" s="501"/>
      <c r="AH17" s="458">
        <v>918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350481</v>
      </c>
      <c r="BO17" s="408"/>
      <c r="BP17" s="408"/>
      <c r="BQ17" s="408"/>
      <c r="BR17" s="408"/>
      <c r="BS17" s="408"/>
      <c r="BT17" s="408"/>
      <c r="BU17" s="409"/>
      <c r="BV17" s="407">
        <v>346872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282.13</v>
      </c>
      <c r="M18" s="531"/>
      <c r="N18" s="531"/>
      <c r="O18" s="531"/>
      <c r="P18" s="531"/>
      <c r="Q18" s="531"/>
      <c r="R18" s="532"/>
      <c r="S18" s="532"/>
      <c r="T18" s="532"/>
      <c r="U18" s="532"/>
      <c r="V18" s="533"/>
      <c r="W18" s="425"/>
      <c r="X18" s="426"/>
      <c r="Y18" s="426"/>
      <c r="Z18" s="426"/>
      <c r="AA18" s="426"/>
      <c r="AB18" s="417"/>
      <c r="AC18" s="534">
        <v>61.5</v>
      </c>
      <c r="AD18" s="535"/>
      <c r="AE18" s="535"/>
      <c r="AF18" s="535"/>
      <c r="AG18" s="536"/>
      <c r="AH18" s="534">
        <v>61.2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2102436</v>
      </c>
      <c r="BO18" s="408"/>
      <c r="BP18" s="408"/>
      <c r="BQ18" s="408"/>
      <c r="BR18" s="408"/>
      <c r="BS18" s="408"/>
      <c r="BT18" s="408"/>
      <c r="BU18" s="409"/>
      <c r="BV18" s="407">
        <v>2075904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2932637</v>
      </c>
      <c r="BO19" s="408"/>
      <c r="BP19" s="408"/>
      <c r="BQ19" s="408"/>
      <c r="BR19" s="408"/>
      <c r="BS19" s="408"/>
      <c r="BT19" s="408"/>
      <c r="BU19" s="409"/>
      <c r="BV19" s="407">
        <v>2889561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1126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3479888</v>
      </c>
      <c r="BO22" s="371"/>
      <c r="BP22" s="371"/>
      <c r="BQ22" s="371"/>
      <c r="BR22" s="371"/>
      <c r="BS22" s="371"/>
      <c r="BT22" s="371"/>
      <c r="BU22" s="372"/>
      <c r="BV22" s="370">
        <v>3247077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3421330</v>
      </c>
      <c r="BO23" s="408"/>
      <c r="BP23" s="408"/>
      <c r="BQ23" s="408"/>
      <c r="BR23" s="408"/>
      <c r="BS23" s="408"/>
      <c r="BT23" s="408"/>
      <c r="BU23" s="409"/>
      <c r="BV23" s="407">
        <v>3164307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7120</v>
      </c>
      <c r="R24" s="459"/>
      <c r="S24" s="459"/>
      <c r="T24" s="459"/>
      <c r="U24" s="459"/>
      <c r="V24" s="501"/>
      <c r="W24" s="553"/>
      <c r="X24" s="554"/>
      <c r="Y24" s="555"/>
      <c r="Z24" s="457" t="s">
        <v>173</v>
      </c>
      <c r="AA24" s="437"/>
      <c r="AB24" s="437"/>
      <c r="AC24" s="437"/>
      <c r="AD24" s="437"/>
      <c r="AE24" s="437"/>
      <c r="AF24" s="437"/>
      <c r="AG24" s="438"/>
      <c r="AH24" s="458">
        <v>61</v>
      </c>
      <c r="AI24" s="459"/>
      <c r="AJ24" s="459"/>
      <c r="AK24" s="459"/>
      <c r="AL24" s="501"/>
      <c r="AM24" s="458">
        <v>181231</v>
      </c>
      <c r="AN24" s="459"/>
      <c r="AO24" s="459"/>
      <c r="AP24" s="459"/>
      <c r="AQ24" s="459"/>
      <c r="AR24" s="501"/>
      <c r="AS24" s="458">
        <v>2971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2384572</v>
      </c>
      <c r="BO24" s="408"/>
      <c r="BP24" s="408"/>
      <c r="BQ24" s="408"/>
      <c r="BR24" s="408"/>
      <c r="BS24" s="408"/>
      <c r="BT24" s="408"/>
      <c r="BU24" s="409"/>
      <c r="BV24" s="407">
        <v>2037033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5540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131</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352583</v>
      </c>
      <c r="BO25" s="371"/>
      <c r="BP25" s="371"/>
      <c r="BQ25" s="371"/>
      <c r="BR25" s="371"/>
      <c r="BS25" s="371"/>
      <c r="BT25" s="371"/>
      <c r="BU25" s="372"/>
      <c r="BV25" s="370">
        <v>364243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5150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11016</v>
      </c>
      <c r="AN26" s="459"/>
      <c r="AO26" s="459"/>
      <c r="AP26" s="459"/>
      <c r="AQ26" s="459"/>
      <c r="AR26" s="501"/>
      <c r="AS26" s="458">
        <v>2754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2790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12821</v>
      </c>
      <c r="AN27" s="459"/>
      <c r="AO27" s="459"/>
      <c r="AP27" s="459"/>
      <c r="AQ27" s="459"/>
      <c r="AR27" s="501"/>
      <c r="AS27" s="458">
        <v>2564</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2420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177</v>
      </c>
      <c r="AN28" s="459"/>
      <c r="AO28" s="459"/>
      <c r="AP28" s="459"/>
      <c r="AQ28" s="459"/>
      <c r="AR28" s="501"/>
      <c r="AS28" s="458" t="s">
        <v>177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539823</v>
      </c>
      <c r="BO28" s="371"/>
      <c r="BP28" s="371"/>
      <c r="BQ28" s="371"/>
      <c r="BR28" s="371"/>
      <c r="BS28" s="371"/>
      <c r="BT28" s="371"/>
      <c r="BU28" s="372"/>
      <c r="BV28" s="370">
        <v>598812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8</v>
      </c>
      <c r="M29" s="459"/>
      <c r="N29" s="459"/>
      <c r="O29" s="459"/>
      <c r="P29" s="501"/>
      <c r="Q29" s="458">
        <v>2330</v>
      </c>
      <c r="R29" s="459"/>
      <c r="S29" s="459"/>
      <c r="T29" s="459"/>
      <c r="U29" s="459"/>
      <c r="V29" s="501"/>
      <c r="W29" s="556"/>
      <c r="X29" s="557"/>
      <c r="Y29" s="558"/>
      <c r="Z29" s="457" t="s">
        <v>189</v>
      </c>
      <c r="AA29" s="437"/>
      <c r="AB29" s="437"/>
      <c r="AC29" s="437"/>
      <c r="AD29" s="437"/>
      <c r="AE29" s="437"/>
      <c r="AF29" s="437"/>
      <c r="AG29" s="438"/>
      <c r="AH29" s="458">
        <v>66</v>
      </c>
      <c r="AI29" s="459"/>
      <c r="AJ29" s="459"/>
      <c r="AK29" s="459"/>
      <c r="AL29" s="501"/>
      <c r="AM29" s="458">
        <v>194052</v>
      </c>
      <c r="AN29" s="459"/>
      <c r="AO29" s="459"/>
      <c r="AP29" s="459"/>
      <c r="AQ29" s="459"/>
      <c r="AR29" s="501"/>
      <c r="AS29" s="458">
        <v>2940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433160</v>
      </c>
      <c r="BO29" s="408"/>
      <c r="BP29" s="408"/>
      <c r="BQ29" s="408"/>
      <c r="BR29" s="408"/>
      <c r="BS29" s="408"/>
      <c r="BT29" s="408"/>
      <c r="BU29" s="409"/>
      <c r="BV29" s="407">
        <v>433153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313860</v>
      </c>
      <c r="BO30" s="527"/>
      <c r="BP30" s="527"/>
      <c r="BQ30" s="527"/>
      <c r="BR30" s="527"/>
      <c r="BS30" s="527"/>
      <c r="BT30" s="527"/>
      <c r="BU30" s="528"/>
      <c r="BV30" s="526">
        <v>332454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簡易水道事業会計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能代山本広域市町村圏組合（一般会計）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藤里開発公社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能代山本広域市町村圏組合（特別養護老人ホーム運営事業特別会計）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合併浄化槽事業特別会計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能代山本広域市町村圏組合（能代山本ふるさと市町村圏基金特別会計）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秋田県市町村総合事務組合（一般会計）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秋田県市町村総合事務組合（交通災害共済事業等特別会計）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秋田県市町村会館管理組合（一般会計）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秋田県後期高齢者医療広域連合（一般会計）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秋田県後期高齢者医療広域連合（後期高齢者医療特別会計）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秋田県町村電算システム共同事業組合（一般会計）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aqKDVryR1sLE86c9urJW/GFYwqHqL/5Fuw5bKIJJLcHTPocei0hCz+NyEa3hb4O8jPhGq14NE7DO5UosaorWQ==" saltValue="X1P55CxHA/I1DBikhqzTb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0" t="s">
        <v>574</v>
      </c>
      <c r="D34" s="1150"/>
      <c r="E34" s="1151"/>
      <c r="F34" s="32">
        <v>6.11</v>
      </c>
      <c r="G34" s="33">
        <v>5.67</v>
      </c>
      <c r="H34" s="33">
        <v>5.61</v>
      </c>
      <c r="I34" s="33">
        <v>5.14</v>
      </c>
      <c r="J34" s="34">
        <v>6.1</v>
      </c>
      <c r="K34" s="22"/>
      <c r="L34" s="22"/>
      <c r="M34" s="22"/>
      <c r="N34" s="22"/>
      <c r="O34" s="22"/>
      <c r="P34" s="22"/>
    </row>
    <row r="35" spans="1:16" ht="39" customHeight="1" x14ac:dyDescent="0.15">
      <c r="A35" s="22"/>
      <c r="B35" s="35"/>
      <c r="C35" s="1144" t="s">
        <v>575</v>
      </c>
      <c r="D35" s="1145"/>
      <c r="E35" s="1146"/>
      <c r="F35" s="36">
        <v>3</v>
      </c>
      <c r="G35" s="37">
        <v>4.0999999999999996</v>
      </c>
      <c r="H35" s="37">
        <v>3.79</v>
      </c>
      <c r="I35" s="37">
        <v>3.36</v>
      </c>
      <c r="J35" s="38">
        <v>2.91</v>
      </c>
      <c r="K35" s="22"/>
      <c r="L35" s="22"/>
      <c r="M35" s="22"/>
      <c r="N35" s="22"/>
      <c r="O35" s="22"/>
      <c r="P35" s="22"/>
    </row>
    <row r="36" spans="1:16" ht="39" customHeight="1" x14ac:dyDescent="0.15">
      <c r="A36" s="22"/>
      <c r="B36" s="35"/>
      <c r="C36" s="1144" t="s">
        <v>576</v>
      </c>
      <c r="D36" s="1145"/>
      <c r="E36" s="1146"/>
      <c r="F36" s="36">
        <v>0.96</v>
      </c>
      <c r="G36" s="37">
        <v>1.22</v>
      </c>
      <c r="H36" s="37">
        <v>1.5</v>
      </c>
      <c r="I36" s="37">
        <v>2.46</v>
      </c>
      <c r="J36" s="38">
        <v>2.73</v>
      </c>
      <c r="K36" s="22"/>
      <c r="L36" s="22"/>
      <c r="M36" s="22"/>
      <c r="N36" s="22"/>
      <c r="O36" s="22"/>
      <c r="P36" s="22"/>
    </row>
    <row r="37" spans="1:16" ht="39" customHeight="1" x14ac:dyDescent="0.15">
      <c r="A37" s="22"/>
      <c r="B37" s="35"/>
      <c r="C37" s="1144" t="s">
        <v>577</v>
      </c>
      <c r="D37" s="1145"/>
      <c r="E37" s="1146"/>
      <c r="F37" s="36" t="s">
        <v>526</v>
      </c>
      <c r="G37" s="37">
        <v>0.8</v>
      </c>
      <c r="H37" s="37">
        <v>1.1299999999999999</v>
      </c>
      <c r="I37" s="37">
        <v>1.1399999999999999</v>
      </c>
      <c r="J37" s="38">
        <v>1.69</v>
      </c>
      <c r="K37" s="22"/>
      <c r="L37" s="22"/>
      <c r="M37" s="22"/>
      <c r="N37" s="22"/>
      <c r="O37" s="22"/>
      <c r="P37" s="22"/>
    </row>
    <row r="38" spans="1:16" ht="39" customHeight="1" x14ac:dyDescent="0.15">
      <c r="A38" s="22"/>
      <c r="B38" s="35"/>
      <c r="C38" s="1144" t="s">
        <v>578</v>
      </c>
      <c r="D38" s="1145"/>
      <c r="E38" s="1146"/>
      <c r="F38" s="36">
        <v>0.77</v>
      </c>
      <c r="G38" s="37">
        <v>0.91</v>
      </c>
      <c r="H38" s="37">
        <v>0.89</v>
      </c>
      <c r="I38" s="37">
        <v>0.63</v>
      </c>
      <c r="J38" s="38">
        <v>0.63</v>
      </c>
      <c r="K38" s="22"/>
      <c r="L38" s="22"/>
      <c r="M38" s="22"/>
      <c r="N38" s="22"/>
      <c r="O38" s="22"/>
      <c r="P38" s="22"/>
    </row>
    <row r="39" spans="1:16" ht="39" customHeight="1" x14ac:dyDescent="0.15">
      <c r="A39" s="22"/>
      <c r="B39" s="35"/>
      <c r="C39" s="1144" t="s">
        <v>579</v>
      </c>
      <c r="D39" s="1145"/>
      <c r="E39" s="1146"/>
      <c r="F39" s="36">
        <v>0.13</v>
      </c>
      <c r="G39" s="37">
        <v>0.25</v>
      </c>
      <c r="H39" s="37">
        <v>0.19</v>
      </c>
      <c r="I39" s="37">
        <v>0.11</v>
      </c>
      <c r="J39" s="38">
        <v>0.19</v>
      </c>
      <c r="K39" s="22"/>
      <c r="L39" s="22"/>
      <c r="M39" s="22"/>
      <c r="N39" s="22"/>
      <c r="O39" s="22"/>
      <c r="P39" s="22"/>
    </row>
    <row r="40" spans="1:16" ht="39" customHeight="1" x14ac:dyDescent="0.15">
      <c r="A40" s="22"/>
      <c r="B40" s="35"/>
      <c r="C40" s="1144" t="s">
        <v>580</v>
      </c>
      <c r="D40" s="1145"/>
      <c r="E40" s="1146"/>
      <c r="F40" s="36">
        <v>0.01</v>
      </c>
      <c r="G40" s="37">
        <v>0.02</v>
      </c>
      <c r="H40" s="37">
        <v>0.01</v>
      </c>
      <c r="I40" s="37">
        <v>0.01</v>
      </c>
      <c r="J40" s="38">
        <v>0.19</v>
      </c>
      <c r="K40" s="22"/>
      <c r="L40" s="22"/>
      <c r="M40" s="22"/>
      <c r="N40" s="22"/>
      <c r="O40" s="22"/>
      <c r="P40" s="22"/>
    </row>
    <row r="41" spans="1:16" ht="39" customHeight="1" x14ac:dyDescent="0.15">
      <c r="A41" s="22"/>
      <c r="B41" s="35"/>
      <c r="C41" s="1144" t="s">
        <v>581</v>
      </c>
      <c r="D41" s="1145"/>
      <c r="E41" s="1146"/>
      <c r="F41" s="36">
        <v>0.26</v>
      </c>
      <c r="G41" s="37">
        <v>0.33</v>
      </c>
      <c r="H41" s="37">
        <v>0.43</v>
      </c>
      <c r="I41" s="37">
        <v>0.28000000000000003</v>
      </c>
      <c r="J41" s="38">
        <v>0.11</v>
      </c>
      <c r="K41" s="22"/>
      <c r="L41" s="22"/>
      <c r="M41" s="22"/>
      <c r="N41" s="22"/>
      <c r="O41" s="22"/>
      <c r="P41" s="22"/>
    </row>
    <row r="42" spans="1:16" ht="39" customHeight="1" x14ac:dyDescent="0.15">
      <c r="A42" s="22"/>
      <c r="B42" s="39"/>
      <c r="C42" s="1144" t="s">
        <v>582</v>
      </c>
      <c r="D42" s="1145"/>
      <c r="E42" s="1146"/>
      <c r="F42" s="36" t="s">
        <v>526</v>
      </c>
      <c r="G42" s="37" t="s">
        <v>526</v>
      </c>
      <c r="H42" s="37" t="s">
        <v>526</v>
      </c>
      <c r="I42" s="37" t="s">
        <v>526</v>
      </c>
      <c r="J42" s="38" t="s">
        <v>526</v>
      </c>
      <c r="K42" s="22"/>
      <c r="L42" s="22"/>
      <c r="M42" s="22"/>
      <c r="N42" s="22"/>
      <c r="O42" s="22"/>
      <c r="P42" s="22"/>
    </row>
    <row r="43" spans="1:16" ht="39" customHeight="1" thickBot="1" x14ac:dyDescent="0.2">
      <c r="A43" s="22"/>
      <c r="B43" s="40"/>
      <c r="C43" s="1147" t="s">
        <v>583</v>
      </c>
      <c r="D43" s="1148"/>
      <c r="E43" s="1149"/>
      <c r="F43" s="41">
        <v>0.21</v>
      </c>
      <c r="G43" s="42">
        <v>0.05</v>
      </c>
      <c r="H43" s="42">
        <v>0.04</v>
      </c>
      <c r="I43" s="42">
        <v>0.03</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GIdr8a0wxUknLIotbUfeoVtB5AJ3/ntfVGdKCTUWmb3OM0uUnwz7mEOtET6F8AlWIctpbaKUnDdLw6G6zib4g==" saltValue="ty78vCXL3o6X1InAwsX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316</v>
      </c>
      <c r="L45" s="60">
        <v>311</v>
      </c>
      <c r="M45" s="60">
        <v>318</v>
      </c>
      <c r="N45" s="60">
        <v>337</v>
      </c>
      <c r="O45" s="61">
        <v>346</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526</v>
      </c>
      <c r="L46" s="64" t="s">
        <v>526</v>
      </c>
      <c r="M46" s="64" t="s">
        <v>526</v>
      </c>
      <c r="N46" s="64" t="s">
        <v>526</v>
      </c>
      <c r="O46" s="65" t="s">
        <v>526</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526</v>
      </c>
      <c r="L47" s="64" t="s">
        <v>526</v>
      </c>
      <c r="M47" s="64" t="s">
        <v>526</v>
      </c>
      <c r="N47" s="64" t="s">
        <v>526</v>
      </c>
      <c r="O47" s="65" t="s">
        <v>526</v>
      </c>
      <c r="P47" s="48"/>
      <c r="Q47" s="48"/>
      <c r="R47" s="48"/>
      <c r="S47" s="48"/>
      <c r="T47" s="48"/>
      <c r="U47" s="48"/>
    </row>
    <row r="48" spans="1:21" ht="30.75" customHeight="1" x14ac:dyDescent="0.15">
      <c r="A48" s="48"/>
      <c r="B48" s="1154"/>
      <c r="C48" s="1155"/>
      <c r="D48" s="62"/>
      <c r="E48" s="1160" t="s">
        <v>15</v>
      </c>
      <c r="F48" s="1160"/>
      <c r="G48" s="1160"/>
      <c r="H48" s="1160"/>
      <c r="I48" s="1160"/>
      <c r="J48" s="1161"/>
      <c r="K48" s="63">
        <v>149</v>
      </c>
      <c r="L48" s="64">
        <v>118</v>
      </c>
      <c r="M48" s="64">
        <v>119</v>
      </c>
      <c r="N48" s="64">
        <v>108</v>
      </c>
      <c r="O48" s="65">
        <v>111</v>
      </c>
      <c r="P48" s="48"/>
      <c r="Q48" s="48"/>
      <c r="R48" s="48"/>
      <c r="S48" s="48"/>
      <c r="T48" s="48"/>
      <c r="U48" s="48"/>
    </row>
    <row r="49" spans="1:21" ht="30.75" customHeight="1" x14ac:dyDescent="0.15">
      <c r="A49" s="48"/>
      <c r="B49" s="1154"/>
      <c r="C49" s="1155"/>
      <c r="D49" s="62"/>
      <c r="E49" s="1160" t="s">
        <v>16</v>
      </c>
      <c r="F49" s="1160"/>
      <c r="G49" s="1160"/>
      <c r="H49" s="1160"/>
      <c r="I49" s="1160"/>
      <c r="J49" s="1161"/>
      <c r="K49" s="63">
        <v>2</v>
      </c>
      <c r="L49" s="64">
        <v>2</v>
      </c>
      <c r="M49" s="64">
        <v>0</v>
      </c>
      <c r="N49" s="64">
        <v>0</v>
      </c>
      <c r="O49" s="65">
        <v>0</v>
      </c>
      <c r="P49" s="48"/>
      <c r="Q49" s="48"/>
      <c r="R49" s="48"/>
      <c r="S49" s="48"/>
      <c r="T49" s="48"/>
      <c r="U49" s="48"/>
    </row>
    <row r="50" spans="1:21" ht="30.75" customHeight="1" x14ac:dyDescent="0.15">
      <c r="A50" s="48"/>
      <c r="B50" s="1154"/>
      <c r="C50" s="1155"/>
      <c r="D50" s="62"/>
      <c r="E50" s="1160" t="s">
        <v>17</v>
      </c>
      <c r="F50" s="1160"/>
      <c r="G50" s="1160"/>
      <c r="H50" s="1160"/>
      <c r="I50" s="1160"/>
      <c r="J50" s="1161"/>
      <c r="K50" s="63">
        <v>42</v>
      </c>
      <c r="L50" s="64">
        <v>0</v>
      </c>
      <c r="M50" s="64">
        <v>0</v>
      </c>
      <c r="N50" s="64">
        <v>0</v>
      </c>
      <c r="O50" s="65">
        <v>0</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526</v>
      </c>
      <c r="L51" s="64" t="s">
        <v>526</v>
      </c>
      <c r="M51" s="64" t="s">
        <v>526</v>
      </c>
      <c r="N51" s="64" t="s">
        <v>526</v>
      </c>
      <c r="O51" s="65" t="s">
        <v>526</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322</v>
      </c>
      <c r="L52" s="64">
        <v>316</v>
      </c>
      <c r="M52" s="64">
        <v>321</v>
      </c>
      <c r="N52" s="64">
        <v>326</v>
      </c>
      <c r="O52" s="65">
        <v>325</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187</v>
      </c>
      <c r="L53" s="69">
        <v>115</v>
      </c>
      <c r="M53" s="69">
        <v>116</v>
      </c>
      <c r="N53" s="69">
        <v>119</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602</v>
      </c>
      <c r="L58" s="84" t="s">
        <v>602</v>
      </c>
      <c r="M58" s="84" t="s">
        <v>602</v>
      </c>
      <c r="N58" s="84" t="s">
        <v>602</v>
      </c>
      <c r="O58" s="85" t="s">
        <v>602</v>
      </c>
    </row>
    <row r="59" spans="1:21" ht="31.5" customHeight="1" x14ac:dyDescent="0.15">
      <c r="B59" s="1170"/>
      <c r="C59" s="1171"/>
      <c r="D59" s="1177" t="s">
        <v>28</v>
      </c>
      <c r="E59" s="1178"/>
      <c r="F59" s="1178"/>
      <c r="G59" s="1178"/>
      <c r="H59" s="1178"/>
      <c r="I59" s="1178"/>
      <c r="J59" s="1179"/>
      <c r="K59" s="86" t="s">
        <v>602</v>
      </c>
      <c r="L59" s="87" t="s">
        <v>602</v>
      </c>
      <c r="M59" s="87" t="s">
        <v>602</v>
      </c>
      <c r="N59" s="87" t="s">
        <v>602</v>
      </c>
      <c r="O59" s="88" t="s">
        <v>602</v>
      </c>
    </row>
    <row r="60" spans="1:21" ht="31.5" customHeight="1" thickBot="1" x14ac:dyDescent="0.2">
      <c r="B60" s="1172"/>
      <c r="C60" s="1173"/>
      <c r="D60" s="1180" t="s">
        <v>29</v>
      </c>
      <c r="E60" s="1181"/>
      <c r="F60" s="1181"/>
      <c r="G60" s="1181"/>
      <c r="H60" s="1181"/>
      <c r="I60" s="1181"/>
      <c r="J60" s="1182"/>
      <c r="K60" s="89" t="s">
        <v>602</v>
      </c>
      <c r="L60" s="90" t="s">
        <v>602</v>
      </c>
      <c r="M60" s="90" t="s">
        <v>602</v>
      </c>
      <c r="N60" s="90" t="s">
        <v>602</v>
      </c>
      <c r="O60" s="91" t="s">
        <v>602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mbx6/GzfODC3u3yLf6t4O2D6oQtztLTw4Q7+wkigYQZ7GOWT6ArgznnrYrZ7QVExRragrHyK6wBn4DIe3Y+Yg==" saltValue="3T4GC/gc9JL7kuZD+2pq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1"/>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3" t="s">
        <v>32</v>
      </c>
      <c r="C41" s="1184"/>
      <c r="D41" s="105"/>
      <c r="E41" s="1189" t="s">
        <v>33</v>
      </c>
      <c r="F41" s="1189"/>
      <c r="G41" s="1189"/>
      <c r="H41" s="1190"/>
      <c r="I41" s="355">
        <v>3078</v>
      </c>
      <c r="J41" s="356">
        <v>2979</v>
      </c>
      <c r="K41" s="356">
        <v>3117</v>
      </c>
      <c r="L41" s="356">
        <v>3247</v>
      </c>
      <c r="M41" s="357">
        <v>3480</v>
      </c>
    </row>
    <row r="42" spans="2:13" ht="27.75" customHeight="1" x14ac:dyDescent="0.15">
      <c r="B42" s="1185"/>
      <c r="C42" s="1186"/>
      <c r="D42" s="106"/>
      <c r="E42" s="1191" t="s">
        <v>34</v>
      </c>
      <c r="F42" s="1191"/>
      <c r="G42" s="1191"/>
      <c r="H42" s="1192"/>
      <c r="I42" s="358" t="s">
        <v>526</v>
      </c>
      <c r="J42" s="359" t="s">
        <v>526</v>
      </c>
      <c r="K42" s="359" t="s">
        <v>526</v>
      </c>
      <c r="L42" s="359" t="s">
        <v>526</v>
      </c>
      <c r="M42" s="360" t="s">
        <v>526</v>
      </c>
    </row>
    <row r="43" spans="2:13" ht="27.75" customHeight="1" x14ac:dyDescent="0.15">
      <c r="B43" s="1185"/>
      <c r="C43" s="1186"/>
      <c r="D43" s="106"/>
      <c r="E43" s="1191" t="s">
        <v>35</v>
      </c>
      <c r="F43" s="1191"/>
      <c r="G43" s="1191"/>
      <c r="H43" s="1192"/>
      <c r="I43" s="358">
        <v>1960</v>
      </c>
      <c r="J43" s="359">
        <v>1768</v>
      </c>
      <c r="K43" s="359">
        <v>1549</v>
      </c>
      <c r="L43" s="359">
        <v>1326</v>
      </c>
      <c r="M43" s="360">
        <v>1226</v>
      </c>
    </row>
    <row r="44" spans="2:13" ht="27.75" customHeight="1" x14ac:dyDescent="0.15">
      <c r="B44" s="1185"/>
      <c r="C44" s="1186"/>
      <c r="D44" s="106"/>
      <c r="E44" s="1191" t="s">
        <v>36</v>
      </c>
      <c r="F44" s="1191"/>
      <c r="G44" s="1191"/>
      <c r="H44" s="1192"/>
      <c r="I44" s="358">
        <v>3</v>
      </c>
      <c r="J44" s="359">
        <v>1</v>
      </c>
      <c r="K44" s="359">
        <v>1</v>
      </c>
      <c r="L44" s="359">
        <v>0</v>
      </c>
      <c r="M44" s="360">
        <v>0</v>
      </c>
    </row>
    <row r="45" spans="2:13" ht="27.75" customHeight="1" x14ac:dyDescent="0.15">
      <c r="B45" s="1185"/>
      <c r="C45" s="1186"/>
      <c r="D45" s="106"/>
      <c r="E45" s="1191" t="s">
        <v>37</v>
      </c>
      <c r="F45" s="1191"/>
      <c r="G45" s="1191"/>
      <c r="H45" s="1192"/>
      <c r="I45" s="358">
        <v>416</v>
      </c>
      <c r="J45" s="359">
        <v>513</v>
      </c>
      <c r="K45" s="359">
        <v>410</v>
      </c>
      <c r="L45" s="359">
        <v>374</v>
      </c>
      <c r="M45" s="360">
        <v>418</v>
      </c>
    </row>
    <row r="46" spans="2:13" ht="27.75" customHeight="1" x14ac:dyDescent="0.15">
      <c r="B46" s="1185"/>
      <c r="C46" s="1186"/>
      <c r="D46" s="107"/>
      <c r="E46" s="1191" t="s">
        <v>38</v>
      </c>
      <c r="F46" s="1191"/>
      <c r="G46" s="1191"/>
      <c r="H46" s="1192"/>
      <c r="I46" s="358">
        <v>131</v>
      </c>
      <c r="J46" s="359">
        <v>198</v>
      </c>
      <c r="K46" s="359">
        <v>178</v>
      </c>
      <c r="L46" s="359">
        <v>158</v>
      </c>
      <c r="M46" s="360">
        <v>139</v>
      </c>
    </row>
    <row r="47" spans="2:13" ht="27.75" customHeight="1" x14ac:dyDescent="0.15">
      <c r="B47" s="1185"/>
      <c r="C47" s="1186"/>
      <c r="D47" s="108"/>
      <c r="E47" s="1193" t="s">
        <v>39</v>
      </c>
      <c r="F47" s="1194"/>
      <c r="G47" s="1194"/>
      <c r="H47" s="1195"/>
      <c r="I47" s="358" t="s">
        <v>526</v>
      </c>
      <c r="J47" s="359" t="s">
        <v>526</v>
      </c>
      <c r="K47" s="359" t="s">
        <v>526</v>
      </c>
      <c r="L47" s="359" t="s">
        <v>526</v>
      </c>
      <c r="M47" s="360" t="s">
        <v>526</v>
      </c>
    </row>
    <row r="48" spans="2:13" ht="27.75" customHeight="1" x14ac:dyDescent="0.15">
      <c r="B48" s="1185"/>
      <c r="C48" s="1186"/>
      <c r="D48" s="106"/>
      <c r="E48" s="1191" t="s">
        <v>40</v>
      </c>
      <c r="F48" s="1191"/>
      <c r="G48" s="1191"/>
      <c r="H48" s="1192"/>
      <c r="I48" s="358" t="s">
        <v>526</v>
      </c>
      <c r="J48" s="359" t="s">
        <v>526</v>
      </c>
      <c r="K48" s="359" t="s">
        <v>526</v>
      </c>
      <c r="L48" s="359" t="s">
        <v>526</v>
      </c>
      <c r="M48" s="360" t="s">
        <v>526</v>
      </c>
    </row>
    <row r="49" spans="2:13" ht="27.75" customHeight="1" x14ac:dyDescent="0.15">
      <c r="B49" s="1187"/>
      <c r="C49" s="1188"/>
      <c r="D49" s="106"/>
      <c r="E49" s="1191" t="s">
        <v>41</v>
      </c>
      <c r="F49" s="1191"/>
      <c r="G49" s="1191"/>
      <c r="H49" s="1192"/>
      <c r="I49" s="358" t="s">
        <v>526</v>
      </c>
      <c r="J49" s="359" t="s">
        <v>526</v>
      </c>
      <c r="K49" s="359" t="s">
        <v>526</v>
      </c>
      <c r="L49" s="359" t="s">
        <v>526</v>
      </c>
      <c r="M49" s="360" t="s">
        <v>526</v>
      </c>
    </row>
    <row r="50" spans="2:13" ht="27.75" customHeight="1" x14ac:dyDescent="0.15">
      <c r="B50" s="1196" t="s">
        <v>42</v>
      </c>
      <c r="C50" s="1197"/>
      <c r="D50" s="109"/>
      <c r="E50" s="1191" t="s">
        <v>43</v>
      </c>
      <c r="F50" s="1191"/>
      <c r="G50" s="1191"/>
      <c r="H50" s="1192"/>
      <c r="I50" s="358">
        <v>1161</v>
      </c>
      <c r="J50" s="359">
        <v>1112</v>
      </c>
      <c r="K50" s="359">
        <v>1247</v>
      </c>
      <c r="L50" s="359">
        <v>1432</v>
      </c>
      <c r="M50" s="360">
        <v>1355</v>
      </c>
    </row>
    <row r="51" spans="2:13" ht="27.75" customHeight="1" x14ac:dyDescent="0.15">
      <c r="B51" s="1185"/>
      <c r="C51" s="1186"/>
      <c r="D51" s="106"/>
      <c r="E51" s="1191" t="s">
        <v>44</v>
      </c>
      <c r="F51" s="1191"/>
      <c r="G51" s="1191"/>
      <c r="H51" s="1192"/>
      <c r="I51" s="358" t="s">
        <v>526</v>
      </c>
      <c r="J51" s="359" t="s">
        <v>526</v>
      </c>
      <c r="K51" s="359" t="s">
        <v>526</v>
      </c>
      <c r="L51" s="359" t="s">
        <v>526</v>
      </c>
      <c r="M51" s="360" t="s">
        <v>526</v>
      </c>
    </row>
    <row r="52" spans="2:13" ht="27.75" customHeight="1" x14ac:dyDescent="0.15">
      <c r="B52" s="1187"/>
      <c r="C52" s="1188"/>
      <c r="D52" s="106"/>
      <c r="E52" s="1191" t="s">
        <v>45</v>
      </c>
      <c r="F52" s="1191"/>
      <c r="G52" s="1191"/>
      <c r="H52" s="1192"/>
      <c r="I52" s="358">
        <v>3491</v>
      </c>
      <c r="J52" s="359">
        <v>3349</v>
      </c>
      <c r="K52" s="359">
        <v>3388</v>
      </c>
      <c r="L52" s="359">
        <v>3422</v>
      </c>
      <c r="M52" s="360">
        <v>3527</v>
      </c>
    </row>
    <row r="53" spans="2:13" ht="27.75" customHeight="1" thickBot="1" x14ac:dyDescent="0.2">
      <c r="B53" s="1198" t="s">
        <v>46</v>
      </c>
      <c r="C53" s="1199"/>
      <c r="D53" s="110"/>
      <c r="E53" s="1200" t="s">
        <v>47</v>
      </c>
      <c r="F53" s="1200"/>
      <c r="G53" s="1200"/>
      <c r="H53" s="1201"/>
      <c r="I53" s="361">
        <v>935</v>
      </c>
      <c r="J53" s="362">
        <v>998</v>
      </c>
      <c r="K53" s="362">
        <v>620</v>
      </c>
      <c r="L53" s="362">
        <v>252</v>
      </c>
      <c r="M53" s="363">
        <v>381</v>
      </c>
    </row>
    <row r="54" spans="2:13" ht="27.75" customHeight="1" x14ac:dyDescent="0.15">
      <c r="B54" s="111" t="s">
        <v>48</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WCbzahDpRjUJ+cQkZgym52pw9LHhl8JJuKkylsgoqh3wLjsuUCuHqQtjLwLpSbpe5FFdNfOZN8EEKEccWKFVuA==" saltValue="p++j+xJNUA5ayE3dP6qx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0" t="s">
        <v>50</v>
      </c>
      <c r="D55" s="1210"/>
      <c r="E55" s="1211"/>
      <c r="F55" s="122">
        <v>508</v>
      </c>
      <c r="G55" s="122">
        <v>599</v>
      </c>
      <c r="H55" s="123">
        <v>540</v>
      </c>
    </row>
    <row r="56" spans="2:8" ht="52.5" customHeight="1" x14ac:dyDescent="0.15">
      <c r="B56" s="124"/>
      <c r="C56" s="1212" t="s">
        <v>51</v>
      </c>
      <c r="D56" s="1212"/>
      <c r="E56" s="1213"/>
      <c r="F56" s="125">
        <v>423</v>
      </c>
      <c r="G56" s="125">
        <v>433</v>
      </c>
      <c r="H56" s="126">
        <v>433</v>
      </c>
    </row>
    <row r="57" spans="2:8" ht="53.25" customHeight="1" x14ac:dyDescent="0.15">
      <c r="B57" s="124"/>
      <c r="C57" s="1214" t="s">
        <v>52</v>
      </c>
      <c r="D57" s="1214"/>
      <c r="E57" s="1215"/>
      <c r="F57" s="127">
        <v>255</v>
      </c>
      <c r="G57" s="127">
        <v>332</v>
      </c>
      <c r="H57" s="128">
        <v>314</v>
      </c>
    </row>
    <row r="58" spans="2:8" ht="45.75" customHeight="1" x14ac:dyDescent="0.15">
      <c r="B58" s="129"/>
      <c r="C58" s="1202" t="s">
        <v>603</v>
      </c>
      <c r="D58" s="1203"/>
      <c r="E58" s="1204"/>
      <c r="F58" s="130">
        <v>37</v>
      </c>
      <c r="G58" s="130">
        <v>66</v>
      </c>
      <c r="H58" s="131">
        <v>71</v>
      </c>
    </row>
    <row r="59" spans="2:8" ht="45.75" customHeight="1" x14ac:dyDescent="0.15">
      <c r="B59" s="129"/>
      <c r="C59" s="1202" t="s">
        <v>604</v>
      </c>
      <c r="D59" s="1203"/>
      <c r="E59" s="1204"/>
      <c r="F59" s="130">
        <v>48</v>
      </c>
      <c r="G59" s="130">
        <v>85</v>
      </c>
      <c r="H59" s="131">
        <v>68</v>
      </c>
    </row>
    <row r="60" spans="2:8" ht="45.75" customHeight="1" x14ac:dyDescent="0.15">
      <c r="B60" s="129"/>
      <c r="C60" s="1202" t="s">
        <v>605</v>
      </c>
      <c r="D60" s="1203"/>
      <c r="E60" s="1204"/>
      <c r="F60" s="130">
        <v>26</v>
      </c>
      <c r="G60" s="130">
        <v>39</v>
      </c>
      <c r="H60" s="131">
        <v>48</v>
      </c>
    </row>
    <row r="61" spans="2:8" ht="45.75" customHeight="1" x14ac:dyDescent="0.15">
      <c r="B61" s="129"/>
      <c r="C61" s="1202" t="s">
        <v>606</v>
      </c>
      <c r="D61" s="1203"/>
      <c r="E61" s="1204"/>
      <c r="F61" s="130">
        <v>41</v>
      </c>
      <c r="G61" s="130">
        <v>49</v>
      </c>
      <c r="H61" s="131">
        <v>41</v>
      </c>
    </row>
    <row r="62" spans="2:8" ht="45.75" customHeight="1" thickBot="1" x14ac:dyDescent="0.2">
      <c r="B62" s="132"/>
      <c r="C62" s="1205" t="s">
        <v>607</v>
      </c>
      <c r="D62" s="1206"/>
      <c r="E62" s="1207"/>
      <c r="F62" s="133">
        <v>35</v>
      </c>
      <c r="G62" s="133">
        <v>28</v>
      </c>
      <c r="H62" s="134">
        <v>35</v>
      </c>
    </row>
    <row r="63" spans="2:8" ht="52.5" customHeight="1" thickBot="1" x14ac:dyDescent="0.2">
      <c r="B63" s="135"/>
      <c r="C63" s="1208" t="s">
        <v>53</v>
      </c>
      <c r="D63" s="1208"/>
      <c r="E63" s="1209"/>
      <c r="F63" s="136">
        <v>1186</v>
      </c>
      <c r="G63" s="136">
        <v>1364</v>
      </c>
      <c r="H63" s="137">
        <v>1287</v>
      </c>
    </row>
    <row r="64" spans="2:8" x14ac:dyDescent="0.15"/>
  </sheetData>
  <sheetProtection algorithmName="SHA-512" hashValue="JHgBDCBBsuMO6t2LAPx8zswKfckQyYwjTJ9rxv0rqnmV6gmV9xm0MnHO+5dO6JErwGQjOKq9JG5bZiVOXnLjhQ==" saltValue="7/dfKsTqkJjs5jHJ0q0Q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131160</v>
      </c>
      <c r="E3" s="156"/>
      <c r="F3" s="157">
        <v>289738</v>
      </c>
      <c r="G3" s="158"/>
      <c r="H3" s="159"/>
    </row>
    <row r="4" spans="1:8" x14ac:dyDescent="0.15">
      <c r="A4" s="160"/>
      <c r="B4" s="161"/>
      <c r="C4" s="162"/>
      <c r="D4" s="163">
        <v>90076</v>
      </c>
      <c r="E4" s="164"/>
      <c r="F4" s="165">
        <v>156238</v>
      </c>
      <c r="G4" s="166"/>
      <c r="H4" s="167"/>
    </row>
    <row r="5" spans="1:8" x14ac:dyDescent="0.15">
      <c r="A5" s="148" t="s">
        <v>559</v>
      </c>
      <c r="B5" s="153"/>
      <c r="C5" s="154"/>
      <c r="D5" s="155">
        <v>126444</v>
      </c>
      <c r="E5" s="156"/>
      <c r="F5" s="157">
        <v>316937</v>
      </c>
      <c r="G5" s="158"/>
      <c r="H5" s="159"/>
    </row>
    <row r="6" spans="1:8" x14ac:dyDescent="0.15">
      <c r="A6" s="160"/>
      <c r="B6" s="161"/>
      <c r="C6" s="162"/>
      <c r="D6" s="163">
        <v>76920</v>
      </c>
      <c r="E6" s="164"/>
      <c r="F6" s="165">
        <v>199150</v>
      </c>
      <c r="G6" s="166"/>
      <c r="H6" s="167"/>
    </row>
    <row r="7" spans="1:8" x14ac:dyDescent="0.15">
      <c r="A7" s="148" t="s">
        <v>560</v>
      </c>
      <c r="B7" s="153"/>
      <c r="C7" s="154"/>
      <c r="D7" s="155">
        <v>200495</v>
      </c>
      <c r="E7" s="156"/>
      <c r="F7" s="157">
        <v>332350</v>
      </c>
      <c r="G7" s="158"/>
      <c r="H7" s="159"/>
    </row>
    <row r="8" spans="1:8" x14ac:dyDescent="0.15">
      <c r="A8" s="160"/>
      <c r="B8" s="161"/>
      <c r="C8" s="162"/>
      <c r="D8" s="163">
        <v>49200</v>
      </c>
      <c r="E8" s="164"/>
      <c r="F8" s="165">
        <v>200453</v>
      </c>
      <c r="G8" s="166"/>
      <c r="H8" s="167"/>
    </row>
    <row r="9" spans="1:8" x14ac:dyDescent="0.15">
      <c r="A9" s="148" t="s">
        <v>561</v>
      </c>
      <c r="B9" s="153"/>
      <c r="C9" s="154"/>
      <c r="D9" s="155">
        <v>248946</v>
      </c>
      <c r="E9" s="156"/>
      <c r="F9" s="157">
        <v>362690</v>
      </c>
      <c r="G9" s="158"/>
      <c r="H9" s="159"/>
    </row>
    <row r="10" spans="1:8" x14ac:dyDescent="0.15">
      <c r="A10" s="160"/>
      <c r="B10" s="161"/>
      <c r="C10" s="162"/>
      <c r="D10" s="163">
        <v>52159</v>
      </c>
      <c r="E10" s="164"/>
      <c r="F10" s="165">
        <v>172580</v>
      </c>
      <c r="G10" s="166"/>
      <c r="H10" s="167"/>
    </row>
    <row r="11" spans="1:8" x14ac:dyDescent="0.15">
      <c r="A11" s="148" t="s">
        <v>562</v>
      </c>
      <c r="B11" s="153"/>
      <c r="C11" s="154"/>
      <c r="D11" s="155">
        <v>363118</v>
      </c>
      <c r="E11" s="156"/>
      <c r="F11" s="157">
        <v>296093</v>
      </c>
      <c r="G11" s="158"/>
      <c r="H11" s="159"/>
    </row>
    <row r="12" spans="1:8" x14ac:dyDescent="0.15">
      <c r="A12" s="160"/>
      <c r="B12" s="161"/>
      <c r="C12" s="168"/>
      <c r="D12" s="163">
        <v>67188</v>
      </c>
      <c r="E12" s="164"/>
      <c r="F12" s="165">
        <v>140545</v>
      </c>
      <c r="G12" s="166"/>
      <c r="H12" s="167"/>
    </row>
    <row r="13" spans="1:8" x14ac:dyDescent="0.15">
      <c r="A13" s="148"/>
      <c r="B13" s="153"/>
      <c r="C13" s="169"/>
      <c r="D13" s="170">
        <v>214033</v>
      </c>
      <c r="E13" s="171"/>
      <c r="F13" s="172">
        <v>319562</v>
      </c>
      <c r="G13" s="173"/>
      <c r="H13" s="159"/>
    </row>
    <row r="14" spans="1:8" x14ac:dyDescent="0.15">
      <c r="A14" s="160"/>
      <c r="B14" s="161"/>
      <c r="C14" s="162"/>
      <c r="D14" s="163">
        <v>67109</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6.12</v>
      </c>
      <c r="C19" s="174">
        <f>ROUND(VALUE(SUBSTITUTE(実質収支比率等に係る経年分析!G$48,"▲","-")),2)</f>
        <v>5.67</v>
      </c>
      <c r="D19" s="174">
        <f>ROUND(VALUE(SUBSTITUTE(実質収支比率等に係る経年分析!H$48,"▲","-")),2)</f>
        <v>5.61</v>
      </c>
      <c r="E19" s="174">
        <f>ROUND(VALUE(SUBSTITUTE(実質収支比率等に係る経年分析!I$48,"▲","-")),2)</f>
        <v>5.15</v>
      </c>
      <c r="F19" s="174">
        <f>ROUND(VALUE(SUBSTITUTE(実質収支比率等に係る経年分析!J$48,"▲","-")),2)</f>
        <v>6.11</v>
      </c>
    </row>
    <row r="20" spans="1:11" x14ac:dyDescent="0.15">
      <c r="A20" s="174" t="s">
        <v>57</v>
      </c>
      <c r="B20" s="174">
        <f>ROUND(VALUE(SUBSTITUTE(実質収支比率等に係る経年分析!F$47,"▲","-")),2)</f>
        <v>17.260000000000002</v>
      </c>
      <c r="C20" s="174">
        <f>ROUND(VALUE(SUBSTITUTE(実質収支比率等に係る経年分析!G$47,"▲","-")),2)</f>
        <v>19.329999999999998</v>
      </c>
      <c r="D20" s="174">
        <f>ROUND(VALUE(SUBSTITUTE(実質収支比率等に係る経年分析!H$47,"▲","-")),2)</f>
        <v>22.93</v>
      </c>
      <c r="E20" s="174">
        <f>ROUND(VALUE(SUBSTITUTE(実質収支比率等に係る経年分析!I$47,"▲","-")),2)</f>
        <v>24.71</v>
      </c>
      <c r="F20" s="174">
        <f>ROUND(VALUE(SUBSTITUTE(実質収支比率等に係る経年分析!J$47,"▲","-")),2)</f>
        <v>22.99</v>
      </c>
    </row>
    <row r="21" spans="1:11" x14ac:dyDescent="0.15">
      <c r="A21" s="174" t="s">
        <v>58</v>
      </c>
      <c r="B21" s="174">
        <f>IF(ISNUMBER(VALUE(SUBSTITUTE(実質収支比率等に係る経年分析!F$49,"▲","-"))),ROUND(VALUE(SUBSTITUTE(実質収支比率等に係る経年分析!F$49,"▲","-")),2),NA())</f>
        <v>-3.54</v>
      </c>
      <c r="C21" s="174">
        <f>IF(ISNUMBER(VALUE(SUBSTITUTE(実質収支比率等に係る経年分析!G$49,"▲","-"))),ROUND(VALUE(SUBSTITUTE(実質収支比率等に係る経年分析!G$49,"▲","-")),2),NA())</f>
        <v>1.7</v>
      </c>
      <c r="D21" s="174">
        <f>IF(ISNUMBER(VALUE(SUBSTITUTE(実質収支比率等に係る経年分析!H$49,"▲","-"))),ROUND(VALUE(SUBSTITUTE(実質収支比率等に係る経年分析!H$49,"▲","-")),2),NA())</f>
        <v>4.67</v>
      </c>
      <c r="E21" s="174">
        <f>IF(ISNUMBER(VALUE(SUBSTITUTE(実質収支比率等に係る経年分析!I$49,"▲","-"))),ROUND(VALUE(SUBSTITUTE(実質収支比率等に係る経年分析!I$49,"▲","-")),2),NA())</f>
        <v>3.62</v>
      </c>
      <c r="F21" s="174">
        <f>IF(ISNUMBER(VALUE(SUBSTITUTE(実質収支比率等に係る経年分析!J$49,"▲","-"))),ROUND(VALUE(SUBSTITUTE(実質収支比率等に係る経年分析!J$49,"▲","-")),2),NA())</f>
        <v>-1.72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0.08</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0.28000000000000003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15">
      <c r="A32" s="175" t="str">
        <f>IF(連結実質赤字比率に係る赤字・黒字の構成分析!C$38="",NA(),連結実質赤字比率に係る赤字・黒字の構成分析!C$38)</f>
        <v>介護サービス特別会計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2.73</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322</v>
      </c>
      <c r="E42" s="176"/>
      <c r="F42" s="176"/>
      <c r="G42" s="176">
        <f>'実質公債費比率（分子）の構造'!L$52</f>
        <v>316</v>
      </c>
      <c r="H42" s="176"/>
      <c r="I42" s="176"/>
      <c r="J42" s="176">
        <f>'実質公債費比率（分子）の構造'!M$52</f>
        <v>321</v>
      </c>
      <c r="K42" s="176"/>
      <c r="L42" s="176"/>
      <c r="M42" s="176">
        <f>'実質公債費比率（分子）の構造'!N$52</f>
        <v>326</v>
      </c>
      <c r="N42" s="176"/>
      <c r="O42" s="176"/>
      <c r="P42" s="176">
        <f>'実質公債費比率（分子）の構造'!O$52</f>
        <v>325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42</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2</v>
      </c>
      <c r="C45" s="176"/>
      <c r="D45" s="176"/>
      <c r="E45" s="176">
        <f>'実質公債費比率（分子）の構造'!L$49</f>
        <v>2</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149</v>
      </c>
      <c r="C46" s="176"/>
      <c r="D46" s="176"/>
      <c r="E46" s="176">
        <f>'実質公債費比率（分子）の構造'!L$48</f>
        <v>118</v>
      </c>
      <c r="F46" s="176"/>
      <c r="G46" s="176"/>
      <c r="H46" s="176">
        <f>'実質公債費比率（分子）の構造'!M$48</f>
        <v>119</v>
      </c>
      <c r="I46" s="176"/>
      <c r="J46" s="176"/>
      <c r="K46" s="176">
        <f>'実質公債費比率（分子）の構造'!N$48</f>
        <v>108</v>
      </c>
      <c r="L46" s="176"/>
      <c r="M46" s="176"/>
      <c r="N46" s="176">
        <f>'実質公債費比率（分子）の構造'!O$48</f>
        <v>111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316</v>
      </c>
      <c r="C49" s="176"/>
      <c r="D49" s="176"/>
      <c r="E49" s="176">
        <f>'実質公債費比率（分子）の構造'!L$45</f>
        <v>311</v>
      </c>
      <c r="F49" s="176"/>
      <c r="G49" s="176"/>
      <c r="H49" s="176">
        <f>'実質公債費比率（分子）の構造'!M$45</f>
        <v>318</v>
      </c>
      <c r="I49" s="176"/>
      <c r="J49" s="176"/>
      <c r="K49" s="176">
        <f>'実質公債費比率（分子）の構造'!N$45</f>
        <v>337</v>
      </c>
      <c r="L49" s="176"/>
      <c r="M49" s="176"/>
      <c r="N49" s="176">
        <f>'実質公債費比率（分子）の構造'!O$45</f>
        <v>346</v>
      </c>
      <c r="O49" s="176"/>
      <c r="P49" s="176"/>
    </row>
    <row r="50" spans="1:16" x14ac:dyDescent="0.15">
      <c r="A50" s="176" t="s">
        <v>73</v>
      </c>
      <c r="B50" s="176" t="e">
        <f>NA()</f>
        <v>#N/A</v>
      </c>
      <c r="C50" s="176">
        <f>IF(ISNUMBER('実質公債費比率（分子）の構造'!K$53),'実質公債費比率（分子）の構造'!K$53,NA())</f>
        <v>187</v>
      </c>
      <c r="D50" s="176" t="e">
        <f>NA()</f>
        <v>#N/A</v>
      </c>
      <c r="E50" s="176" t="e">
        <f>NA()</f>
        <v>#N/A</v>
      </c>
      <c r="F50" s="176">
        <f>IF(ISNUMBER('実質公債費比率（分子）の構造'!L$53),'実質公債費比率（分子）の構造'!L$53,NA())</f>
        <v>115</v>
      </c>
      <c r="G50" s="176" t="e">
        <f>NA()</f>
        <v>#N/A</v>
      </c>
      <c r="H50" s="176" t="e">
        <f>NA()</f>
        <v>#N/A</v>
      </c>
      <c r="I50" s="176">
        <f>IF(ISNUMBER('実質公債費比率（分子）の構造'!M$53),'実質公債費比率（分子）の構造'!M$53,NA())</f>
        <v>116</v>
      </c>
      <c r="J50" s="176" t="e">
        <f>NA()</f>
        <v>#N/A</v>
      </c>
      <c r="K50" s="176" t="e">
        <f>NA()</f>
        <v>#N/A</v>
      </c>
      <c r="L50" s="176">
        <f>IF(ISNUMBER('実質公債費比率（分子）の構造'!N$53),'実質公債費比率（分子）の構造'!N$53,NA())</f>
        <v>119</v>
      </c>
      <c r="M50" s="176" t="e">
        <f>NA()</f>
        <v>#N/A</v>
      </c>
      <c r="N50" s="176" t="e">
        <f>NA()</f>
        <v>#N/A</v>
      </c>
      <c r="O50" s="176">
        <f>IF(ISNUMBER('実質公債費比率（分子）の構造'!O$53),'実質公債費比率（分子）の構造'!O$53,NA())</f>
        <v>132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3491</v>
      </c>
      <c r="E56" s="175"/>
      <c r="F56" s="175"/>
      <c r="G56" s="175">
        <f>'将来負担比率（分子）の構造'!J$52</f>
        <v>3349</v>
      </c>
      <c r="H56" s="175"/>
      <c r="I56" s="175"/>
      <c r="J56" s="175">
        <f>'将来負担比率（分子）の構造'!K$52</f>
        <v>3388</v>
      </c>
      <c r="K56" s="175"/>
      <c r="L56" s="175"/>
      <c r="M56" s="175">
        <f>'将来負担比率（分子）の構造'!L$52</f>
        <v>3422</v>
      </c>
      <c r="N56" s="175"/>
      <c r="O56" s="175"/>
      <c r="P56" s="175">
        <f>'将来負担比率（分子）の構造'!M$52</f>
        <v>3527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1161</v>
      </c>
      <c r="E58" s="175"/>
      <c r="F58" s="175"/>
      <c r="G58" s="175">
        <f>'将来負担比率（分子）の構造'!J$50</f>
        <v>1112</v>
      </c>
      <c r="H58" s="175"/>
      <c r="I58" s="175"/>
      <c r="J58" s="175">
        <f>'将来負担比率（分子）の構造'!K$50</f>
        <v>1247</v>
      </c>
      <c r="K58" s="175"/>
      <c r="L58" s="175"/>
      <c r="M58" s="175">
        <f>'将来負担比率（分子）の構造'!L$50</f>
        <v>1432</v>
      </c>
      <c r="N58" s="175"/>
      <c r="O58" s="175"/>
      <c r="P58" s="175">
        <f>'将来負担比率（分子）の構造'!M$50</f>
        <v>1355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131</v>
      </c>
      <c r="C61" s="175"/>
      <c r="D61" s="175"/>
      <c r="E61" s="175">
        <f>'将来負担比率（分子）の構造'!J$46</f>
        <v>198</v>
      </c>
      <c r="F61" s="175"/>
      <c r="G61" s="175"/>
      <c r="H61" s="175">
        <f>'将来負担比率（分子）の構造'!K$46</f>
        <v>178</v>
      </c>
      <c r="I61" s="175"/>
      <c r="J61" s="175"/>
      <c r="K61" s="175">
        <f>'将来負担比率（分子）の構造'!L$46</f>
        <v>158</v>
      </c>
      <c r="L61" s="175"/>
      <c r="M61" s="175"/>
      <c r="N61" s="175">
        <f>'将来負担比率（分子）の構造'!M$46</f>
        <v>139</v>
      </c>
      <c r="O61" s="175"/>
      <c r="P61" s="175"/>
    </row>
    <row r="62" spans="1:16" x14ac:dyDescent="0.15">
      <c r="A62" s="175" t="s">
        <v>37</v>
      </c>
      <c r="B62" s="175">
        <f>'将来負担比率（分子）の構造'!I$45</f>
        <v>416</v>
      </c>
      <c r="C62" s="175"/>
      <c r="D62" s="175"/>
      <c r="E62" s="175">
        <f>'将来負担比率（分子）の構造'!J$45</f>
        <v>513</v>
      </c>
      <c r="F62" s="175"/>
      <c r="G62" s="175"/>
      <c r="H62" s="175">
        <f>'将来負担比率（分子）の構造'!K$45</f>
        <v>410</v>
      </c>
      <c r="I62" s="175"/>
      <c r="J62" s="175"/>
      <c r="K62" s="175">
        <f>'将来負担比率（分子）の構造'!L$45</f>
        <v>374</v>
      </c>
      <c r="L62" s="175"/>
      <c r="M62" s="175"/>
      <c r="N62" s="175">
        <f>'将来負担比率（分子）の構造'!M$45</f>
        <v>418</v>
      </c>
      <c r="O62" s="175"/>
      <c r="P62" s="175"/>
    </row>
    <row r="63" spans="1:16" x14ac:dyDescent="0.15">
      <c r="A63" s="175" t="s">
        <v>36</v>
      </c>
      <c r="B63" s="175">
        <f>'将来負担比率（分子）の構造'!I$44</f>
        <v>3</v>
      </c>
      <c r="C63" s="175"/>
      <c r="D63" s="175"/>
      <c r="E63" s="175">
        <f>'将来負担比率（分子）の構造'!J$44</f>
        <v>1</v>
      </c>
      <c r="F63" s="175"/>
      <c r="G63" s="175"/>
      <c r="H63" s="175">
        <f>'将来負担比率（分子）の構造'!K$44</f>
        <v>1</v>
      </c>
      <c r="I63" s="175"/>
      <c r="J63" s="175"/>
      <c r="K63" s="175">
        <f>'将来負担比率（分子）の構造'!L$44</f>
        <v>0</v>
      </c>
      <c r="L63" s="175"/>
      <c r="M63" s="175"/>
      <c r="N63" s="175">
        <f>'将来負担比率（分子）の構造'!M$44</f>
        <v>0</v>
      </c>
      <c r="O63" s="175"/>
      <c r="P63" s="175"/>
    </row>
    <row r="64" spans="1:16" x14ac:dyDescent="0.15">
      <c r="A64" s="175" t="s">
        <v>35</v>
      </c>
      <c r="B64" s="175">
        <f>'将来負担比率（分子）の構造'!I$43</f>
        <v>1960</v>
      </c>
      <c r="C64" s="175"/>
      <c r="D64" s="175"/>
      <c r="E64" s="175">
        <f>'将来負担比率（分子）の構造'!J$43</f>
        <v>1768</v>
      </c>
      <c r="F64" s="175"/>
      <c r="G64" s="175"/>
      <c r="H64" s="175">
        <f>'将来負担比率（分子）の構造'!K$43</f>
        <v>1549</v>
      </c>
      <c r="I64" s="175"/>
      <c r="J64" s="175"/>
      <c r="K64" s="175">
        <f>'将来負担比率（分子）の構造'!L$43</f>
        <v>1326</v>
      </c>
      <c r="L64" s="175"/>
      <c r="M64" s="175"/>
      <c r="N64" s="175">
        <f>'将来負担比率（分子）の構造'!M$43</f>
        <v>1226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3078</v>
      </c>
      <c r="C66" s="175"/>
      <c r="D66" s="175"/>
      <c r="E66" s="175">
        <f>'将来負担比率（分子）の構造'!J$41</f>
        <v>2979</v>
      </c>
      <c r="F66" s="175"/>
      <c r="G66" s="175"/>
      <c r="H66" s="175">
        <f>'将来負担比率（分子）の構造'!K$41</f>
        <v>3117</v>
      </c>
      <c r="I66" s="175"/>
      <c r="J66" s="175"/>
      <c r="K66" s="175">
        <f>'将来負担比率（分子）の構造'!L$41</f>
        <v>3247</v>
      </c>
      <c r="L66" s="175"/>
      <c r="M66" s="175"/>
      <c r="N66" s="175">
        <f>'将来負担比率（分子）の構造'!M$41</f>
        <v>3480</v>
      </c>
      <c r="O66" s="175"/>
      <c r="P66" s="175"/>
    </row>
    <row r="67" spans="1:16" x14ac:dyDescent="0.15">
      <c r="A67" s="175" t="s">
        <v>77</v>
      </c>
      <c r="B67" s="175" t="e">
        <f>NA()</f>
        <v>#N/A</v>
      </c>
      <c r="C67" s="175">
        <f>IF(ISNUMBER('将来負担比率（分子）の構造'!I$53), IF('将来負担比率（分子）の構造'!I$53 &lt; 0, 0, '将来負担比率（分子）の構造'!I$53), NA())</f>
        <v>935</v>
      </c>
      <c r="D67" s="175" t="e">
        <f>NA()</f>
        <v>#N/A</v>
      </c>
      <c r="E67" s="175" t="e">
        <f>NA()</f>
        <v>#N/A</v>
      </c>
      <c r="F67" s="175">
        <f>IF(ISNUMBER('将来負担比率（分子）の構造'!J$53), IF('将来負担比率（分子）の構造'!J$53 &lt; 0, 0, '将来負担比率（分子）の構造'!J$53), NA())</f>
        <v>998</v>
      </c>
      <c r="G67" s="175" t="e">
        <f>NA()</f>
        <v>#N/A</v>
      </c>
      <c r="H67" s="175" t="e">
        <f>NA()</f>
        <v>#N/A</v>
      </c>
      <c r="I67" s="175">
        <f>IF(ISNUMBER('将来負担比率（分子）の構造'!K$53), IF('将来負担比率（分子）の構造'!K$53 &lt; 0, 0, '将来負担比率（分子）の構造'!K$53), NA())</f>
        <v>620</v>
      </c>
      <c r="J67" s="175" t="e">
        <f>NA()</f>
        <v>#N/A</v>
      </c>
      <c r="K67" s="175" t="e">
        <f>NA()</f>
        <v>#N/A</v>
      </c>
      <c r="L67" s="175">
        <f>IF(ISNUMBER('将来負担比率（分子）の構造'!L$53), IF('将来負担比率（分子）の構造'!L$53 &lt; 0, 0, '将来負担比率（分子）の構造'!L$53), NA())</f>
        <v>252</v>
      </c>
      <c r="M67" s="175" t="e">
        <f>NA()</f>
        <v>#N/A</v>
      </c>
      <c r="N67" s="175" t="e">
        <f>NA()</f>
        <v>#N/A</v>
      </c>
      <c r="O67" s="175">
        <f>IF(ISNUMBER('将来負担比率（分子）の構造'!M$53), IF('将来負担比率（分子）の構造'!M$53 &lt; 0, 0, '将来負担比率（分子）の構造'!M$53), NA())</f>
        <v>381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508</v>
      </c>
      <c r="C72" s="179">
        <f>基金残高に係る経年分析!G55</f>
        <v>599</v>
      </c>
      <c r="D72" s="179">
        <f>基金残高に係る経年分析!H55</f>
        <v>540</v>
      </c>
    </row>
    <row r="73" spans="1:16" x14ac:dyDescent="0.15">
      <c r="A73" s="178" t="s">
        <v>80</v>
      </c>
      <c r="B73" s="179">
        <f>基金残高に係る経年分析!F56</f>
        <v>423</v>
      </c>
      <c r="C73" s="179">
        <f>基金残高に係る経年分析!G56</f>
        <v>433</v>
      </c>
      <c r="D73" s="179">
        <f>基金残高に係る経年分析!H56</f>
        <v>433</v>
      </c>
    </row>
    <row r="74" spans="1:16" x14ac:dyDescent="0.15">
      <c r="A74" s="178" t="s">
        <v>81</v>
      </c>
      <c r="B74" s="179">
        <f>基金残高に係る経年分析!F57</f>
        <v>255</v>
      </c>
      <c r="C74" s="179">
        <f>基金残高に係る経年分析!G57</f>
        <v>332</v>
      </c>
      <c r="D74" s="179">
        <f>基金残高に係る経年分析!H57</f>
        <v>314</v>
      </c>
    </row>
  </sheetData>
  <sheetProtection algorithmName="SHA-512" hashValue="HT41aDel2TSsEU3/zyeaU83+2D/LG5uiWCQsqMOKJl7wMJlbDfYqjZHPo3xAKEQWKrk7zVqzeD5TaXU3Qcf/8g==" saltValue="CyXbrKE1dzLTS5YMGnTL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226733</v>
      </c>
      <c r="S5" s="613"/>
      <c r="T5" s="613"/>
      <c r="U5" s="613"/>
      <c r="V5" s="613"/>
      <c r="W5" s="613"/>
      <c r="X5" s="613"/>
      <c r="Y5" s="614"/>
      <c r="Z5" s="615">
        <v>5</v>
      </c>
      <c r="AA5" s="615"/>
      <c r="AB5" s="615"/>
      <c r="AC5" s="615"/>
      <c r="AD5" s="616">
        <v>226733</v>
      </c>
      <c r="AE5" s="616"/>
      <c r="AF5" s="616"/>
      <c r="AG5" s="616"/>
      <c r="AH5" s="616"/>
      <c r="AI5" s="616"/>
      <c r="AJ5" s="616"/>
      <c r="AK5" s="616"/>
      <c r="AL5" s="617">
        <v>9.5</v>
      </c>
      <c r="AM5" s="618"/>
      <c r="AN5" s="618"/>
      <c r="AO5" s="619"/>
      <c r="AP5" s="609" t="s">
        <v>232</v>
      </c>
      <c r="AQ5" s="610"/>
      <c r="AR5" s="610"/>
      <c r="AS5" s="610"/>
      <c r="AT5" s="610"/>
      <c r="AU5" s="610"/>
      <c r="AV5" s="610"/>
      <c r="AW5" s="610"/>
      <c r="AX5" s="610"/>
      <c r="AY5" s="610"/>
      <c r="AZ5" s="610"/>
      <c r="BA5" s="610"/>
      <c r="BB5" s="610"/>
      <c r="BC5" s="610"/>
      <c r="BD5" s="610"/>
      <c r="BE5" s="610"/>
      <c r="BF5" s="611"/>
      <c r="BG5" s="623">
        <v>218943</v>
      </c>
      <c r="BH5" s="624"/>
      <c r="BI5" s="624"/>
      <c r="BJ5" s="624"/>
      <c r="BK5" s="624"/>
      <c r="BL5" s="624"/>
      <c r="BM5" s="624"/>
      <c r="BN5" s="625"/>
      <c r="BO5" s="626">
        <v>96.6</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57896</v>
      </c>
      <c r="S6" s="624"/>
      <c r="T6" s="624"/>
      <c r="U6" s="624"/>
      <c r="V6" s="624"/>
      <c r="W6" s="624"/>
      <c r="X6" s="624"/>
      <c r="Y6" s="625"/>
      <c r="Z6" s="626">
        <v>1.3</v>
      </c>
      <c r="AA6" s="626"/>
      <c r="AB6" s="626"/>
      <c r="AC6" s="626"/>
      <c r="AD6" s="627">
        <v>57896</v>
      </c>
      <c r="AE6" s="627"/>
      <c r="AF6" s="627"/>
      <c r="AG6" s="627"/>
      <c r="AH6" s="627"/>
      <c r="AI6" s="627"/>
      <c r="AJ6" s="627"/>
      <c r="AK6" s="627"/>
      <c r="AL6" s="628">
        <v>2.4</v>
      </c>
      <c r="AM6" s="629"/>
      <c r="AN6" s="629"/>
      <c r="AO6" s="630"/>
      <c r="AP6" s="620" t="s">
        <v>238</v>
      </c>
      <c r="AQ6" s="621"/>
      <c r="AR6" s="621"/>
      <c r="AS6" s="621"/>
      <c r="AT6" s="621"/>
      <c r="AU6" s="621"/>
      <c r="AV6" s="621"/>
      <c r="AW6" s="621"/>
      <c r="AX6" s="621"/>
      <c r="AY6" s="621"/>
      <c r="AZ6" s="621"/>
      <c r="BA6" s="621"/>
      <c r="BB6" s="621"/>
      <c r="BC6" s="621"/>
      <c r="BD6" s="621"/>
      <c r="BE6" s="621"/>
      <c r="BF6" s="622"/>
      <c r="BG6" s="623">
        <v>218943</v>
      </c>
      <c r="BH6" s="624"/>
      <c r="BI6" s="624"/>
      <c r="BJ6" s="624"/>
      <c r="BK6" s="624"/>
      <c r="BL6" s="624"/>
      <c r="BM6" s="624"/>
      <c r="BN6" s="625"/>
      <c r="BO6" s="626">
        <v>96.6</v>
      </c>
      <c r="BP6" s="626"/>
      <c r="BQ6" s="626"/>
      <c r="BR6" s="626"/>
      <c r="BS6" s="627" t="s">
        <v>131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60660</v>
      </c>
      <c r="CS6" s="624"/>
      <c r="CT6" s="624"/>
      <c r="CU6" s="624"/>
      <c r="CV6" s="624"/>
      <c r="CW6" s="624"/>
      <c r="CX6" s="624"/>
      <c r="CY6" s="625"/>
      <c r="CZ6" s="617">
        <v>1.4</v>
      </c>
      <c r="DA6" s="618"/>
      <c r="DB6" s="618"/>
      <c r="DC6" s="634"/>
      <c r="DD6" s="632" t="s">
        <v>131</v>
      </c>
      <c r="DE6" s="624"/>
      <c r="DF6" s="624"/>
      <c r="DG6" s="624"/>
      <c r="DH6" s="624"/>
      <c r="DI6" s="624"/>
      <c r="DJ6" s="624"/>
      <c r="DK6" s="624"/>
      <c r="DL6" s="624"/>
      <c r="DM6" s="624"/>
      <c r="DN6" s="624"/>
      <c r="DO6" s="624"/>
      <c r="DP6" s="625"/>
      <c r="DQ6" s="632">
        <v>60660</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59</v>
      </c>
      <c r="S7" s="624"/>
      <c r="T7" s="624"/>
      <c r="U7" s="624"/>
      <c r="V7" s="624"/>
      <c r="W7" s="624"/>
      <c r="X7" s="624"/>
      <c r="Y7" s="625"/>
      <c r="Z7" s="626">
        <v>0</v>
      </c>
      <c r="AA7" s="626"/>
      <c r="AB7" s="626"/>
      <c r="AC7" s="626"/>
      <c r="AD7" s="627">
        <v>59</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75931</v>
      </c>
      <c r="BH7" s="624"/>
      <c r="BI7" s="624"/>
      <c r="BJ7" s="624"/>
      <c r="BK7" s="624"/>
      <c r="BL7" s="624"/>
      <c r="BM7" s="624"/>
      <c r="BN7" s="625"/>
      <c r="BO7" s="626">
        <v>33.5</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539958</v>
      </c>
      <c r="CS7" s="624"/>
      <c r="CT7" s="624"/>
      <c r="CU7" s="624"/>
      <c r="CV7" s="624"/>
      <c r="CW7" s="624"/>
      <c r="CX7" s="624"/>
      <c r="CY7" s="625"/>
      <c r="CZ7" s="626">
        <v>12.4</v>
      </c>
      <c r="DA7" s="626"/>
      <c r="DB7" s="626"/>
      <c r="DC7" s="626"/>
      <c r="DD7" s="632">
        <v>2993</v>
      </c>
      <c r="DE7" s="624"/>
      <c r="DF7" s="624"/>
      <c r="DG7" s="624"/>
      <c r="DH7" s="624"/>
      <c r="DI7" s="624"/>
      <c r="DJ7" s="624"/>
      <c r="DK7" s="624"/>
      <c r="DL7" s="624"/>
      <c r="DM7" s="624"/>
      <c r="DN7" s="624"/>
      <c r="DO7" s="624"/>
      <c r="DP7" s="625"/>
      <c r="DQ7" s="632">
        <v>456271</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477</v>
      </c>
      <c r="S8" s="624"/>
      <c r="T8" s="624"/>
      <c r="U8" s="624"/>
      <c r="V8" s="624"/>
      <c r="W8" s="624"/>
      <c r="X8" s="624"/>
      <c r="Y8" s="625"/>
      <c r="Z8" s="626">
        <v>0</v>
      </c>
      <c r="AA8" s="626"/>
      <c r="AB8" s="626"/>
      <c r="AC8" s="626"/>
      <c r="AD8" s="627">
        <v>477</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4568</v>
      </c>
      <c r="BH8" s="624"/>
      <c r="BI8" s="624"/>
      <c r="BJ8" s="624"/>
      <c r="BK8" s="624"/>
      <c r="BL8" s="624"/>
      <c r="BM8" s="624"/>
      <c r="BN8" s="625"/>
      <c r="BO8" s="626">
        <v>2</v>
      </c>
      <c r="BP8" s="626"/>
      <c r="BQ8" s="626"/>
      <c r="BR8" s="626"/>
      <c r="BS8" s="627" t="s">
        <v>233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646279</v>
      </c>
      <c r="CS8" s="624"/>
      <c r="CT8" s="624"/>
      <c r="CU8" s="624"/>
      <c r="CV8" s="624"/>
      <c r="CW8" s="624"/>
      <c r="CX8" s="624"/>
      <c r="CY8" s="625"/>
      <c r="CZ8" s="626">
        <v>14.9</v>
      </c>
      <c r="DA8" s="626"/>
      <c r="DB8" s="626"/>
      <c r="DC8" s="626"/>
      <c r="DD8" s="632">
        <v>5339</v>
      </c>
      <c r="DE8" s="624"/>
      <c r="DF8" s="624"/>
      <c r="DG8" s="624"/>
      <c r="DH8" s="624"/>
      <c r="DI8" s="624"/>
      <c r="DJ8" s="624"/>
      <c r="DK8" s="624"/>
      <c r="DL8" s="624"/>
      <c r="DM8" s="624"/>
      <c r="DN8" s="624"/>
      <c r="DO8" s="624"/>
      <c r="DP8" s="625"/>
      <c r="DQ8" s="632">
        <v>361843</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399</v>
      </c>
      <c r="S9" s="624"/>
      <c r="T9" s="624"/>
      <c r="U9" s="624"/>
      <c r="V9" s="624"/>
      <c r="W9" s="624"/>
      <c r="X9" s="624"/>
      <c r="Y9" s="625"/>
      <c r="Z9" s="626">
        <v>0</v>
      </c>
      <c r="AA9" s="626"/>
      <c r="AB9" s="626"/>
      <c r="AC9" s="626"/>
      <c r="AD9" s="627">
        <v>399</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63264</v>
      </c>
      <c r="BH9" s="624"/>
      <c r="BI9" s="624"/>
      <c r="BJ9" s="624"/>
      <c r="BK9" s="624"/>
      <c r="BL9" s="624"/>
      <c r="BM9" s="624"/>
      <c r="BN9" s="625"/>
      <c r="BO9" s="626">
        <v>27.9</v>
      </c>
      <c r="BP9" s="626"/>
      <c r="BQ9" s="626"/>
      <c r="BR9" s="626"/>
      <c r="BS9" s="627" t="s">
        <v>177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273785</v>
      </c>
      <c r="CS9" s="624"/>
      <c r="CT9" s="624"/>
      <c r="CU9" s="624"/>
      <c r="CV9" s="624"/>
      <c r="CW9" s="624"/>
      <c r="CX9" s="624"/>
      <c r="CY9" s="625"/>
      <c r="CZ9" s="626">
        <v>6.3</v>
      </c>
      <c r="DA9" s="626"/>
      <c r="DB9" s="626"/>
      <c r="DC9" s="626"/>
      <c r="DD9" s="632">
        <v>1630</v>
      </c>
      <c r="DE9" s="624"/>
      <c r="DF9" s="624"/>
      <c r="DG9" s="624"/>
      <c r="DH9" s="624"/>
      <c r="DI9" s="624"/>
      <c r="DJ9" s="624"/>
      <c r="DK9" s="624"/>
      <c r="DL9" s="624"/>
      <c r="DM9" s="624"/>
      <c r="DN9" s="624"/>
      <c r="DO9" s="624"/>
      <c r="DP9" s="625"/>
      <c r="DQ9" s="632">
        <v>199202</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233</v>
      </c>
      <c r="AA10" s="626"/>
      <c r="AB10" s="626"/>
      <c r="AC10" s="626"/>
      <c r="AD10" s="627" t="s">
        <v>233</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5157</v>
      </c>
      <c r="BH10" s="624"/>
      <c r="BI10" s="624"/>
      <c r="BJ10" s="624"/>
      <c r="BK10" s="624"/>
      <c r="BL10" s="624"/>
      <c r="BM10" s="624"/>
      <c r="BN10" s="625"/>
      <c r="BO10" s="626">
        <v>2.2999999999999998</v>
      </c>
      <c r="BP10" s="626"/>
      <c r="BQ10" s="626"/>
      <c r="BR10" s="626"/>
      <c r="BS10" s="627" t="s">
        <v>233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16</v>
      </c>
      <c r="CS10" s="624"/>
      <c r="CT10" s="624"/>
      <c r="CU10" s="624"/>
      <c r="CV10" s="624"/>
      <c r="CW10" s="624"/>
      <c r="CX10" s="624"/>
      <c r="CY10" s="625"/>
      <c r="CZ10" s="626">
        <v>0</v>
      </c>
      <c r="DA10" s="626"/>
      <c r="DB10" s="626"/>
      <c r="DC10" s="626"/>
      <c r="DD10" s="632" t="s">
        <v>233</v>
      </c>
      <c r="DE10" s="624"/>
      <c r="DF10" s="624"/>
      <c r="DG10" s="624"/>
      <c r="DH10" s="624"/>
      <c r="DI10" s="624"/>
      <c r="DJ10" s="624"/>
      <c r="DK10" s="624"/>
      <c r="DL10" s="624"/>
      <c r="DM10" s="624"/>
      <c r="DN10" s="624"/>
      <c r="DO10" s="624"/>
      <c r="DP10" s="625"/>
      <c r="DQ10" s="632">
        <v>16</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70242</v>
      </c>
      <c r="S11" s="624"/>
      <c r="T11" s="624"/>
      <c r="U11" s="624"/>
      <c r="V11" s="624"/>
      <c r="W11" s="624"/>
      <c r="X11" s="624"/>
      <c r="Y11" s="625"/>
      <c r="Z11" s="628">
        <v>1.6</v>
      </c>
      <c r="AA11" s="629"/>
      <c r="AB11" s="629"/>
      <c r="AC11" s="635"/>
      <c r="AD11" s="632">
        <v>70242</v>
      </c>
      <c r="AE11" s="624"/>
      <c r="AF11" s="624"/>
      <c r="AG11" s="624"/>
      <c r="AH11" s="624"/>
      <c r="AI11" s="624"/>
      <c r="AJ11" s="624"/>
      <c r="AK11" s="625"/>
      <c r="AL11" s="628">
        <v>2.9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2942</v>
      </c>
      <c r="BH11" s="624"/>
      <c r="BI11" s="624"/>
      <c r="BJ11" s="624"/>
      <c r="BK11" s="624"/>
      <c r="BL11" s="624"/>
      <c r="BM11" s="624"/>
      <c r="BN11" s="625"/>
      <c r="BO11" s="626">
        <v>1.3</v>
      </c>
      <c r="BP11" s="626"/>
      <c r="BQ11" s="626"/>
      <c r="BR11" s="626"/>
      <c r="BS11" s="627" t="s">
        <v>131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464477</v>
      </c>
      <c r="CS11" s="624"/>
      <c r="CT11" s="624"/>
      <c r="CU11" s="624"/>
      <c r="CV11" s="624"/>
      <c r="CW11" s="624"/>
      <c r="CX11" s="624"/>
      <c r="CY11" s="625"/>
      <c r="CZ11" s="626">
        <v>10.7</v>
      </c>
      <c r="DA11" s="626"/>
      <c r="DB11" s="626"/>
      <c r="DC11" s="626"/>
      <c r="DD11" s="632">
        <v>103331</v>
      </c>
      <c r="DE11" s="624"/>
      <c r="DF11" s="624"/>
      <c r="DG11" s="624"/>
      <c r="DH11" s="624"/>
      <c r="DI11" s="624"/>
      <c r="DJ11" s="624"/>
      <c r="DK11" s="624"/>
      <c r="DL11" s="624"/>
      <c r="DM11" s="624"/>
      <c r="DN11" s="624"/>
      <c r="DO11" s="624"/>
      <c r="DP11" s="625"/>
      <c r="DQ11" s="632">
        <v>273878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233</v>
      </c>
      <c r="AA12" s="626"/>
      <c r="AB12" s="626"/>
      <c r="AC12" s="626"/>
      <c r="AD12" s="627" t="s">
        <v>131</v>
      </c>
      <c r="AE12" s="627"/>
      <c r="AF12" s="627"/>
      <c r="AG12" s="627"/>
      <c r="AH12" s="627"/>
      <c r="AI12" s="627"/>
      <c r="AJ12" s="627"/>
      <c r="AK12" s="627"/>
      <c r="AL12" s="628" t="s">
        <v>233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123015</v>
      </c>
      <c r="BH12" s="624"/>
      <c r="BI12" s="624"/>
      <c r="BJ12" s="624"/>
      <c r="BK12" s="624"/>
      <c r="BL12" s="624"/>
      <c r="BM12" s="624"/>
      <c r="BN12" s="625"/>
      <c r="BO12" s="626">
        <v>54.3</v>
      </c>
      <c r="BP12" s="626"/>
      <c r="BQ12" s="626"/>
      <c r="BR12" s="626"/>
      <c r="BS12" s="627" t="s">
        <v>177</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324521</v>
      </c>
      <c r="CS12" s="624"/>
      <c r="CT12" s="624"/>
      <c r="CU12" s="624"/>
      <c r="CV12" s="624"/>
      <c r="CW12" s="624"/>
      <c r="CX12" s="624"/>
      <c r="CY12" s="625"/>
      <c r="CZ12" s="626">
        <v>7.5</v>
      </c>
      <c r="DA12" s="626"/>
      <c r="DB12" s="626"/>
      <c r="DC12" s="626"/>
      <c r="DD12" s="632">
        <v>4257</v>
      </c>
      <c r="DE12" s="624"/>
      <c r="DF12" s="624"/>
      <c r="DG12" s="624"/>
      <c r="DH12" s="624"/>
      <c r="DI12" s="624"/>
      <c r="DJ12" s="624"/>
      <c r="DK12" s="624"/>
      <c r="DL12" s="624"/>
      <c r="DM12" s="624"/>
      <c r="DN12" s="624"/>
      <c r="DO12" s="624"/>
      <c r="DP12" s="625"/>
      <c r="DQ12" s="632">
        <v>222587</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233</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101045</v>
      </c>
      <c r="BH13" s="624"/>
      <c r="BI13" s="624"/>
      <c r="BJ13" s="624"/>
      <c r="BK13" s="624"/>
      <c r="BL13" s="624"/>
      <c r="BM13" s="624"/>
      <c r="BN13" s="625"/>
      <c r="BO13" s="626">
        <v>44.6</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351413</v>
      </c>
      <c r="CS13" s="624"/>
      <c r="CT13" s="624"/>
      <c r="CU13" s="624"/>
      <c r="CV13" s="624"/>
      <c r="CW13" s="624"/>
      <c r="CX13" s="624"/>
      <c r="CY13" s="625"/>
      <c r="CZ13" s="626">
        <v>8.1</v>
      </c>
      <c r="DA13" s="626"/>
      <c r="DB13" s="626"/>
      <c r="DC13" s="626"/>
      <c r="DD13" s="632">
        <v>141542</v>
      </c>
      <c r="DE13" s="624"/>
      <c r="DF13" s="624"/>
      <c r="DG13" s="624"/>
      <c r="DH13" s="624"/>
      <c r="DI13" s="624"/>
      <c r="DJ13" s="624"/>
      <c r="DK13" s="624"/>
      <c r="DL13" s="624"/>
      <c r="DM13" s="624"/>
      <c r="DN13" s="624"/>
      <c r="DO13" s="624"/>
      <c r="DP13" s="625"/>
      <c r="DQ13" s="632">
        <v>234873</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28</v>
      </c>
      <c r="S14" s="624"/>
      <c r="T14" s="624"/>
      <c r="U14" s="624"/>
      <c r="V14" s="624"/>
      <c r="W14" s="624"/>
      <c r="X14" s="624"/>
      <c r="Y14" s="625"/>
      <c r="Z14" s="626">
        <v>0</v>
      </c>
      <c r="AA14" s="626"/>
      <c r="AB14" s="626"/>
      <c r="AC14" s="626"/>
      <c r="AD14" s="627">
        <v>28</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12707</v>
      </c>
      <c r="BH14" s="624"/>
      <c r="BI14" s="624"/>
      <c r="BJ14" s="624"/>
      <c r="BK14" s="624"/>
      <c r="BL14" s="624"/>
      <c r="BM14" s="624"/>
      <c r="BN14" s="625"/>
      <c r="BO14" s="626">
        <v>5.6</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148192</v>
      </c>
      <c r="CS14" s="624"/>
      <c r="CT14" s="624"/>
      <c r="CU14" s="624"/>
      <c r="CV14" s="624"/>
      <c r="CW14" s="624"/>
      <c r="CX14" s="624"/>
      <c r="CY14" s="625"/>
      <c r="CZ14" s="626">
        <v>3.4</v>
      </c>
      <c r="DA14" s="626"/>
      <c r="DB14" s="626"/>
      <c r="DC14" s="626"/>
      <c r="DD14" s="632" t="s">
        <v>131</v>
      </c>
      <c r="DE14" s="624"/>
      <c r="DF14" s="624"/>
      <c r="DG14" s="624"/>
      <c r="DH14" s="624"/>
      <c r="DI14" s="624"/>
      <c r="DJ14" s="624"/>
      <c r="DK14" s="624"/>
      <c r="DL14" s="624"/>
      <c r="DM14" s="624"/>
      <c r="DN14" s="624"/>
      <c r="DO14" s="624"/>
      <c r="DP14" s="625"/>
      <c r="DQ14" s="632">
        <v>143867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177</v>
      </c>
      <c r="AE15" s="627"/>
      <c r="AF15" s="627"/>
      <c r="AG15" s="627"/>
      <c r="AH15" s="627"/>
      <c r="AI15" s="627"/>
      <c r="AJ15" s="627"/>
      <c r="AK15" s="627"/>
      <c r="AL15" s="628" t="s">
        <v>233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7290</v>
      </c>
      <c r="BH15" s="624"/>
      <c r="BI15" s="624"/>
      <c r="BJ15" s="624"/>
      <c r="BK15" s="624"/>
      <c r="BL15" s="624"/>
      <c r="BM15" s="624"/>
      <c r="BN15" s="625"/>
      <c r="BO15" s="626">
        <v>3.2</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1185036</v>
      </c>
      <c r="CS15" s="624"/>
      <c r="CT15" s="624"/>
      <c r="CU15" s="624"/>
      <c r="CV15" s="624"/>
      <c r="CW15" s="624"/>
      <c r="CX15" s="624"/>
      <c r="CY15" s="625"/>
      <c r="CZ15" s="626">
        <v>27.3</v>
      </c>
      <c r="DA15" s="626"/>
      <c r="DB15" s="626"/>
      <c r="DC15" s="626"/>
      <c r="DD15" s="632">
        <v>793587</v>
      </c>
      <c r="DE15" s="624"/>
      <c r="DF15" s="624"/>
      <c r="DG15" s="624"/>
      <c r="DH15" s="624"/>
      <c r="DI15" s="624"/>
      <c r="DJ15" s="624"/>
      <c r="DK15" s="624"/>
      <c r="DL15" s="624"/>
      <c r="DM15" s="624"/>
      <c r="DN15" s="624"/>
      <c r="DO15" s="624"/>
      <c r="DP15" s="625"/>
      <c r="DQ15" s="632">
        <v>472931</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2436</v>
      </c>
      <c r="S16" s="624"/>
      <c r="T16" s="624"/>
      <c r="U16" s="624"/>
      <c r="V16" s="624"/>
      <c r="W16" s="624"/>
      <c r="X16" s="624"/>
      <c r="Y16" s="625"/>
      <c r="Z16" s="626">
        <v>0.1</v>
      </c>
      <c r="AA16" s="626"/>
      <c r="AB16" s="626"/>
      <c r="AC16" s="626"/>
      <c r="AD16" s="627">
        <v>2436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233</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2606</v>
      </c>
      <c r="S17" s="624"/>
      <c r="T17" s="624"/>
      <c r="U17" s="624"/>
      <c r="V17" s="624"/>
      <c r="W17" s="624"/>
      <c r="X17" s="624"/>
      <c r="Y17" s="625"/>
      <c r="Z17" s="626">
        <v>0.1</v>
      </c>
      <c r="AA17" s="626"/>
      <c r="AB17" s="626"/>
      <c r="AC17" s="626"/>
      <c r="AD17" s="627">
        <v>2606</v>
      </c>
      <c r="AE17" s="627"/>
      <c r="AF17" s="627"/>
      <c r="AG17" s="627"/>
      <c r="AH17" s="627"/>
      <c r="AI17" s="627"/>
      <c r="AJ17" s="627"/>
      <c r="AK17" s="627"/>
      <c r="AL17" s="628">
        <v>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131</v>
      </c>
      <c r="BP17" s="626"/>
      <c r="BQ17" s="626"/>
      <c r="BR17" s="626"/>
      <c r="BS17" s="627" t="s">
        <v>233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346087</v>
      </c>
      <c r="CS17" s="624"/>
      <c r="CT17" s="624"/>
      <c r="CU17" s="624"/>
      <c r="CV17" s="624"/>
      <c r="CW17" s="624"/>
      <c r="CX17" s="624"/>
      <c r="CY17" s="625"/>
      <c r="CZ17" s="626">
        <v>8</v>
      </c>
      <c r="DA17" s="626"/>
      <c r="DB17" s="626"/>
      <c r="DC17" s="626"/>
      <c r="DD17" s="632" t="s">
        <v>131</v>
      </c>
      <c r="DE17" s="624"/>
      <c r="DF17" s="624"/>
      <c r="DG17" s="624"/>
      <c r="DH17" s="624"/>
      <c r="DI17" s="624"/>
      <c r="DJ17" s="624"/>
      <c r="DK17" s="624"/>
      <c r="DL17" s="624"/>
      <c r="DM17" s="624"/>
      <c r="DN17" s="624"/>
      <c r="DO17" s="624"/>
      <c r="DP17" s="625"/>
      <c r="DQ17" s="632">
        <v>346087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1216</v>
      </c>
      <c r="S18" s="624"/>
      <c r="T18" s="624"/>
      <c r="U18" s="624"/>
      <c r="V18" s="624"/>
      <c r="W18" s="624"/>
      <c r="X18" s="624"/>
      <c r="Y18" s="625"/>
      <c r="Z18" s="626">
        <v>0</v>
      </c>
      <c r="AA18" s="626"/>
      <c r="AB18" s="626"/>
      <c r="AC18" s="626"/>
      <c r="AD18" s="627">
        <v>1216</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1216</v>
      </c>
      <c r="S19" s="624"/>
      <c r="T19" s="624"/>
      <c r="U19" s="624"/>
      <c r="V19" s="624"/>
      <c r="W19" s="624"/>
      <c r="X19" s="624"/>
      <c r="Y19" s="625"/>
      <c r="Z19" s="626">
        <v>0</v>
      </c>
      <c r="AA19" s="626"/>
      <c r="AB19" s="626"/>
      <c r="AC19" s="626"/>
      <c r="AD19" s="627">
        <v>1216</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7790</v>
      </c>
      <c r="BH19" s="624"/>
      <c r="BI19" s="624"/>
      <c r="BJ19" s="624"/>
      <c r="BK19" s="624"/>
      <c r="BL19" s="624"/>
      <c r="BM19" s="624"/>
      <c r="BN19" s="625"/>
      <c r="BO19" s="626">
        <v>3.4</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177</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7790</v>
      </c>
      <c r="BH20" s="624"/>
      <c r="BI20" s="624"/>
      <c r="BJ20" s="624"/>
      <c r="BK20" s="624"/>
      <c r="BL20" s="624"/>
      <c r="BM20" s="624"/>
      <c r="BN20" s="625"/>
      <c r="BO20" s="626">
        <v>3.4</v>
      </c>
      <c r="BP20" s="626"/>
      <c r="BQ20" s="626"/>
      <c r="BR20" s="626"/>
      <c r="BS20" s="627" t="s">
        <v>233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4340424</v>
      </c>
      <c r="CS20" s="624"/>
      <c r="CT20" s="624"/>
      <c r="CU20" s="624"/>
      <c r="CV20" s="624"/>
      <c r="CW20" s="624"/>
      <c r="CX20" s="624"/>
      <c r="CY20" s="625"/>
      <c r="CZ20" s="626">
        <v>100</v>
      </c>
      <c r="DA20" s="626"/>
      <c r="DB20" s="626"/>
      <c r="DC20" s="626"/>
      <c r="DD20" s="632">
        <v>1052679</v>
      </c>
      <c r="DE20" s="624"/>
      <c r="DF20" s="624"/>
      <c r="DG20" s="624"/>
      <c r="DH20" s="624"/>
      <c r="DI20" s="624"/>
      <c r="DJ20" s="624"/>
      <c r="DK20" s="624"/>
      <c r="DL20" s="624"/>
      <c r="DM20" s="624"/>
      <c r="DN20" s="624"/>
      <c r="DO20" s="624"/>
      <c r="DP20" s="625"/>
      <c r="DQ20" s="632">
        <v>2772215</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2187515</v>
      </c>
      <c r="S21" s="624"/>
      <c r="T21" s="624"/>
      <c r="U21" s="624"/>
      <c r="V21" s="624"/>
      <c r="W21" s="624"/>
      <c r="X21" s="624"/>
      <c r="Y21" s="625"/>
      <c r="Z21" s="626">
        <v>48.6</v>
      </c>
      <c r="AA21" s="626"/>
      <c r="AB21" s="626"/>
      <c r="AC21" s="626"/>
      <c r="AD21" s="627">
        <v>1979300</v>
      </c>
      <c r="AE21" s="627"/>
      <c r="AF21" s="627"/>
      <c r="AG21" s="627"/>
      <c r="AH21" s="627"/>
      <c r="AI21" s="627"/>
      <c r="AJ21" s="627"/>
      <c r="AK21" s="627"/>
      <c r="AL21" s="628">
        <v>82.7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7790</v>
      </c>
      <c r="BH21" s="624"/>
      <c r="BI21" s="624"/>
      <c r="BJ21" s="624"/>
      <c r="BK21" s="624"/>
      <c r="BL21" s="624"/>
      <c r="BM21" s="624"/>
      <c r="BN21" s="625"/>
      <c r="BO21" s="626">
        <v>3.4</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1979300</v>
      </c>
      <c r="S22" s="624"/>
      <c r="T22" s="624"/>
      <c r="U22" s="624"/>
      <c r="V22" s="624"/>
      <c r="W22" s="624"/>
      <c r="X22" s="624"/>
      <c r="Y22" s="625"/>
      <c r="Z22" s="626">
        <v>44</v>
      </c>
      <c r="AA22" s="626"/>
      <c r="AB22" s="626"/>
      <c r="AC22" s="626"/>
      <c r="AD22" s="627">
        <v>1979300</v>
      </c>
      <c r="AE22" s="627"/>
      <c r="AF22" s="627"/>
      <c r="AG22" s="627"/>
      <c r="AH22" s="627"/>
      <c r="AI22" s="627"/>
      <c r="AJ22" s="627"/>
      <c r="AK22" s="627"/>
      <c r="AL22" s="628">
        <v>82.7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177</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208215</v>
      </c>
      <c r="S23" s="624"/>
      <c r="T23" s="624"/>
      <c r="U23" s="624"/>
      <c r="V23" s="624"/>
      <c r="W23" s="624"/>
      <c r="X23" s="624"/>
      <c r="Y23" s="625"/>
      <c r="Z23" s="626">
        <v>4.5999999999999996</v>
      </c>
      <c r="AA23" s="626"/>
      <c r="AB23" s="626"/>
      <c r="AC23" s="626"/>
      <c r="AD23" s="627" t="s">
        <v>233</v>
      </c>
      <c r="AE23" s="627"/>
      <c r="AF23" s="627"/>
      <c r="AG23" s="627"/>
      <c r="AH23" s="627"/>
      <c r="AI23" s="627"/>
      <c r="AJ23" s="627"/>
      <c r="AK23" s="627"/>
      <c r="AL23" s="628" t="s">
        <v>233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177</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233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131</v>
      </c>
      <c r="BP24" s="626"/>
      <c r="BQ24" s="626"/>
      <c r="BR24" s="626"/>
      <c r="BS24" s="627" t="s">
        <v>233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1308784</v>
      </c>
      <c r="CS24" s="613"/>
      <c r="CT24" s="613"/>
      <c r="CU24" s="613"/>
      <c r="CV24" s="613"/>
      <c r="CW24" s="613"/>
      <c r="CX24" s="613"/>
      <c r="CY24" s="614"/>
      <c r="CZ24" s="617">
        <v>30.2</v>
      </c>
      <c r="DA24" s="618"/>
      <c r="DB24" s="618"/>
      <c r="DC24" s="634"/>
      <c r="DD24" s="653">
        <v>1078045</v>
      </c>
      <c r="DE24" s="613"/>
      <c r="DF24" s="613"/>
      <c r="DG24" s="613"/>
      <c r="DH24" s="613"/>
      <c r="DI24" s="613"/>
      <c r="DJ24" s="613"/>
      <c r="DK24" s="614"/>
      <c r="DL24" s="653">
        <v>1042978</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2549607</v>
      </c>
      <c r="S25" s="624"/>
      <c r="T25" s="624"/>
      <c r="U25" s="624"/>
      <c r="V25" s="624"/>
      <c r="W25" s="624"/>
      <c r="X25" s="624"/>
      <c r="Y25" s="625"/>
      <c r="Z25" s="626">
        <v>56.6</v>
      </c>
      <c r="AA25" s="626"/>
      <c r="AB25" s="626"/>
      <c r="AC25" s="626"/>
      <c r="AD25" s="627">
        <v>2341392</v>
      </c>
      <c r="AE25" s="627"/>
      <c r="AF25" s="627"/>
      <c r="AG25" s="627"/>
      <c r="AH25" s="627"/>
      <c r="AI25" s="627"/>
      <c r="AJ25" s="627"/>
      <c r="AK25" s="627"/>
      <c r="AL25" s="628">
        <v>97.9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233</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691231</v>
      </c>
      <c r="CS25" s="656"/>
      <c r="CT25" s="656"/>
      <c r="CU25" s="656"/>
      <c r="CV25" s="656"/>
      <c r="CW25" s="656"/>
      <c r="CX25" s="656"/>
      <c r="CY25" s="657"/>
      <c r="CZ25" s="628">
        <v>15.9</v>
      </c>
      <c r="DA25" s="654"/>
      <c r="DB25" s="654"/>
      <c r="DC25" s="658"/>
      <c r="DD25" s="632">
        <v>641615</v>
      </c>
      <c r="DE25" s="656"/>
      <c r="DF25" s="656"/>
      <c r="DG25" s="656"/>
      <c r="DH25" s="656"/>
      <c r="DI25" s="656"/>
      <c r="DJ25" s="656"/>
      <c r="DK25" s="657"/>
      <c r="DL25" s="632">
        <v>634632</v>
      </c>
      <c r="DM25" s="656"/>
      <c r="DN25" s="656"/>
      <c r="DO25" s="656"/>
      <c r="DP25" s="656"/>
      <c r="DQ25" s="656"/>
      <c r="DR25" s="656"/>
      <c r="DS25" s="656"/>
      <c r="DT25" s="656"/>
      <c r="DU25" s="656"/>
      <c r="DV25" s="657"/>
      <c r="DW25" s="628">
        <v>26.3</v>
      </c>
      <c r="DX25" s="654"/>
      <c r="DY25" s="654"/>
      <c r="DZ25" s="654"/>
      <c r="EA25" s="654"/>
      <c r="EB25" s="654"/>
      <c r="EC25" s="655"/>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131</v>
      </c>
      <c r="BP26" s="626"/>
      <c r="BQ26" s="626"/>
      <c r="BR26" s="626"/>
      <c r="BS26" s="627" t="s">
        <v>233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402981</v>
      </c>
      <c r="CS26" s="624"/>
      <c r="CT26" s="624"/>
      <c r="CU26" s="624"/>
      <c r="CV26" s="624"/>
      <c r="CW26" s="624"/>
      <c r="CX26" s="624"/>
      <c r="CY26" s="625"/>
      <c r="CZ26" s="628">
        <v>9.3000000000000007</v>
      </c>
      <c r="DA26" s="654"/>
      <c r="DB26" s="654"/>
      <c r="DC26" s="658"/>
      <c r="DD26" s="632">
        <v>382687</v>
      </c>
      <c r="DE26" s="624"/>
      <c r="DF26" s="624"/>
      <c r="DG26" s="624"/>
      <c r="DH26" s="624"/>
      <c r="DI26" s="624"/>
      <c r="DJ26" s="624"/>
      <c r="DK26" s="625"/>
      <c r="DL26" s="632" t="s">
        <v>233</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15">
      <c r="B27" s="620" t="s">
        <v>303</v>
      </c>
      <c r="C27" s="621"/>
      <c r="D27" s="621"/>
      <c r="E27" s="621"/>
      <c r="F27" s="621"/>
      <c r="G27" s="621"/>
      <c r="H27" s="621"/>
      <c r="I27" s="621"/>
      <c r="J27" s="621"/>
      <c r="K27" s="621"/>
      <c r="L27" s="621"/>
      <c r="M27" s="621"/>
      <c r="N27" s="621"/>
      <c r="O27" s="621"/>
      <c r="P27" s="621"/>
      <c r="Q27" s="622"/>
      <c r="R27" s="623">
        <v>12674</v>
      </c>
      <c r="S27" s="624"/>
      <c r="T27" s="624"/>
      <c r="U27" s="624"/>
      <c r="V27" s="624"/>
      <c r="W27" s="624"/>
      <c r="X27" s="624"/>
      <c r="Y27" s="625"/>
      <c r="Z27" s="626">
        <v>0.3</v>
      </c>
      <c r="AA27" s="626"/>
      <c r="AB27" s="626"/>
      <c r="AC27" s="626"/>
      <c r="AD27" s="627">
        <v>15</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226733</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271466</v>
      </c>
      <c r="CS27" s="656"/>
      <c r="CT27" s="656"/>
      <c r="CU27" s="656"/>
      <c r="CV27" s="656"/>
      <c r="CW27" s="656"/>
      <c r="CX27" s="656"/>
      <c r="CY27" s="657"/>
      <c r="CZ27" s="628">
        <v>6.3</v>
      </c>
      <c r="DA27" s="654"/>
      <c r="DB27" s="654"/>
      <c r="DC27" s="658"/>
      <c r="DD27" s="632">
        <v>90343</v>
      </c>
      <c r="DE27" s="656"/>
      <c r="DF27" s="656"/>
      <c r="DG27" s="656"/>
      <c r="DH27" s="656"/>
      <c r="DI27" s="656"/>
      <c r="DJ27" s="656"/>
      <c r="DK27" s="657"/>
      <c r="DL27" s="632">
        <v>62259</v>
      </c>
      <c r="DM27" s="656"/>
      <c r="DN27" s="656"/>
      <c r="DO27" s="656"/>
      <c r="DP27" s="656"/>
      <c r="DQ27" s="656"/>
      <c r="DR27" s="656"/>
      <c r="DS27" s="656"/>
      <c r="DT27" s="656"/>
      <c r="DU27" s="656"/>
      <c r="DV27" s="657"/>
      <c r="DW27" s="628">
        <v>2.6</v>
      </c>
      <c r="DX27" s="654"/>
      <c r="DY27" s="654"/>
      <c r="DZ27" s="654"/>
      <c r="EA27" s="654"/>
      <c r="EB27" s="654"/>
      <c r="EC27" s="655"/>
    </row>
    <row r="28" spans="2:133" ht="11.25" customHeight="1" x14ac:dyDescent="0.15">
      <c r="B28" s="620" t="s">
        <v>306</v>
      </c>
      <c r="C28" s="621"/>
      <c r="D28" s="621"/>
      <c r="E28" s="621"/>
      <c r="F28" s="621"/>
      <c r="G28" s="621"/>
      <c r="H28" s="621"/>
      <c r="I28" s="621"/>
      <c r="J28" s="621"/>
      <c r="K28" s="621"/>
      <c r="L28" s="621"/>
      <c r="M28" s="621"/>
      <c r="N28" s="621"/>
      <c r="O28" s="621"/>
      <c r="P28" s="621"/>
      <c r="Q28" s="622"/>
      <c r="R28" s="623">
        <v>50996</v>
      </c>
      <c r="S28" s="624"/>
      <c r="T28" s="624"/>
      <c r="U28" s="624"/>
      <c r="V28" s="624"/>
      <c r="W28" s="624"/>
      <c r="X28" s="624"/>
      <c r="Y28" s="625"/>
      <c r="Z28" s="626">
        <v>1.1000000000000001</v>
      </c>
      <c r="AA28" s="626"/>
      <c r="AB28" s="626"/>
      <c r="AC28" s="626"/>
      <c r="AD28" s="627">
        <v>523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346087</v>
      </c>
      <c r="CS28" s="624"/>
      <c r="CT28" s="624"/>
      <c r="CU28" s="624"/>
      <c r="CV28" s="624"/>
      <c r="CW28" s="624"/>
      <c r="CX28" s="624"/>
      <c r="CY28" s="625"/>
      <c r="CZ28" s="628">
        <v>8</v>
      </c>
      <c r="DA28" s="654"/>
      <c r="DB28" s="654"/>
      <c r="DC28" s="658"/>
      <c r="DD28" s="632">
        <v>346087</v>
      </c>
      <c r="DE28" s="624"/>
      <c r="DF28" s="624"/>
      <c r="DG28" s="624"/>
      <c r="DH28" s="624"/>
      <c r="DI28" s="624"/>
      <c r="DJ28" s="624"/>
      <c r="DK28" s="625"/>
      <c r="DL28" s="632">
        <v>346087</v>
      </c>
      <c r="DM28" s="624"/>
      <c r="DN28" s="624"/>
      <c r="DO28" s="624"/>
      <c r="DP28" s="624"/>
      <c r="DQ28" s="624"/>
      <c r="DR28" s="624"/>
      <c r="DS28" s="624"/>
      <c r="DT28" s="624"/>
      <c r="DU28" s="624"/>
      <c r="DV28" s="625"/>
      <c r="DW28" s="628">
        <v>14.4</v>
      </c>
      <c r="DX28" s="654"/>
      <c r="DY28" s="654"/>
      <c r="DZ28" s="654"/>
      <c r="EA28" s="654"/>
      <c r="EB28" s="654"/>
      <c r="EC28" s="655"/>
    </row>
    <row r="29" spans="2:133" ht="11.25" customHeight="1" x14ac:dyDescent="0.15">
      <c r="B29" s="620" t="s">
        <v>308</v>
      </c>
      <c r="C29" s="621"/>
      <c r="D29" s="621"/>
      <c r="E29" s="621"/>
      <c r="F29" s="621"/>
      <c r="G29" s="621"/>
      <c r="H29" s="621"/>
      <c r="I29" s="621"/>
      <c r="J29" s="621"/>
      <c r="K29" s="621"/>
      <c r="L29" s="621"/>
      <c r="M29" s="621"/>
      <c r="N29" s="621"/>
      <c r="O29" s="621"/>
      <c r="P29" s="621"/>
      <c r="Q29" s="622"/>
      <c r="R29" s="623">
        <v>8056</v>
      </c>
      <c r="S29" s="624"/>
      <c r="T29" s="624"/>
      <c r="U29" s="624"/>
      <c r="V29" s="624"/>
      <c r="W29" s="624"/>
      <c r="X29" s="624"/>
      <c r="Y29" s="625"/>
      <c r="Z29" s="626">
        <v>0.2</v>
      </c>
      <c r="AA29" s="626"/>
      <c r="AB29" s="626"/>
      <c r="AC29" s="626"/>
      <c r="AD29" s="627" t="s">
        <v>177</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346086</v>
      </c>
      <c r="CS29" s="656"/>
      <c r="CT29" s="656"/>
      <c r="CU29" s="656"/>
      <c r="CV29" s="656"/>
      <c r="CW29" s="656"/>
      <c r="CX29" s="656"/>
      <c r="CY29" s="657"/>
      <c r="CZ29" s="628">
        <v>8</v>
      </c>
      <c r="DA29" s="654"/>
      <c r="DB29" s="654"/>
      <c r="DC29" s="658"/>
      <c r="DD29" s="632">
        <v>346086</v>
      </c>
      <c r="DE29" s="656"/>
      <c r="DF29" s="656"/>
      <c r="DG29" s="656"/>
      <c r="DH29" s="656"/>
      <c r="DI29" s="656"/>
      <c r="DJ29" s="656"/>
      <c r="DK29" s="657"/>
      <c r="DL29" s="632">
        <v>346086</v>
      </c>
      <c r="DM29" s="656"/>
      <c r="DN29" s="656"/>
      <c r="DO29" s="656"/>
      <c r="DP29" s="656"/>
      <c r="DQ29" s="656"/>
      <c r="DR29" s="656"/>
      <c r="DS29" s="656"/>
      <c r="DT29" s="656"/>
      <c r="DU29" s="656"/>
      <c r="DV29" s="657"/>
      <c r="DW29" s="628">
        <v>14.4</v>
      </c>
      <c r="DX29" s="654"/>
      <c r="DY29" s="654"/>
      <c r="DZ29" s="654"/>
      <c r="EA29" s="654"/>
      <c r="EB29" s="654"/>
      <c r="EC29" s="655"/>
    </row>
    <row r="30" spans="2:133" ht="11.25" customHeight="1" x14ac:dyDescent="0.15">
      <c r="B30" s="620" t="s">
        <v>310</v>
      </c>
      <c r="C30" s="621"/>
      <c r="D30" s="621"/>
      <c r="E30" s="621"/>
      <c r="F30" s="621"/>
      <c r="G30" s="621"/>
      <c r="H30" s="621"/>
      <c r="I30" s="621"/>
      <c r="J30" s="621"/>
      <c r="K30" s="621"/>
      <c r="L30" s="621"/>
      <c r="M30" s="621"/>
      <c r="N30" s="621"/>
      <c r="O30" s="621"/>
      <c r="P30" s="621"/>
      <c r="Q30" s="622"/>
      <c r="R30" s="623">
        <v>541042</v>
      </c>
      <c r="S30" s="624"/>
      <c r="T30" s="624"/>
      <c r="U30" s="624"/>
      <c r="V30" s="624"/>
      <c r="W30" s="624"/>
      <c r="X30" s="624"/>
      <c r="Y30" s="625"/>
      <c r="Z30" s="626">
        <v>12</v>
      </c>
      <c r="AA30" s="626"/>
      <c r="AB30" s="626"/>
      <c r="AC30" s="626"/>
      <c r="AD30" s="627" t="s">
        <v>131</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341538</v>
      </c>
      <c r="CS30" s="624"/>
      <c r="CT30" s="624"/>
      <c r="CU30" s="624"/>
      <c r="CV30" s="624"/>
      <c r="CW30" s="624"/>
      <c r="CX30" s="624"/>
      <c r="CY30" s="625"/>
      <c r="CZ30" s="628">
        <v>7.9</v>
      </c>
      <c r="DA30" s="654"/>
      <c r="DB30" s="654"/>
      <c r="DC30" s="658"/>
      <c r="DD30" s="632">
        <v>341538</v>
      </c>
      <c r="DE30" s="624"/>
      <c r="DF30" s="624"/>
      <c r="DG30" s="624"/>
      <c r="DH30" s="624"/>
      <c r="DI30" s="624"/>
      <c r="DJ30" s="624"/>
      <c r="DK30" s="625"/>
      <c r="DL30" s="632">
        <v>341538</v>
      </c>
      <c r="DM30" s="624"/>
      <c r="DN30" s="624"/>
      <c r="DO30" s="624"/>
      <c r="DP30" s="624"/>
      <c r="DQ30" s="624"/>
      <c r="DR30" s="624"/>
      <c r="DS30" s="624"/>
      <c r="DT30" s="624"/>
      <c r="DU30" s="624"/>
      <c r="DV30" s="625"/>
      <c r="DW30" s="628">
        <v>14.2</v>
      </c>
      <c r="DX30" s="654"/>
      <c r="DY30" s="654"/>
      <c r="DZ30" s="654"/>
      <c r="EA30" s="654"/>
      <c r="EB30" s="654"/>
      <c r="EC30" s="655"/>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233</v>
      </c>
      <c r="AE31" s="627"/>
      <c r="AF31" s="627"/>
      <c r="AG31" s="627"/>
      <c r="AH31" s="627"/>
      <c r="AI31" s="627"/>
      <c r="AJ31" s="627"/>
      <c r="AK31" s="627"/>
      <c r="AL31" s="628" t="s">
        <v>131</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98.7</v>
      </c>
      <c r="BH31" s="667"/>
      <c r="BI31" s="667"/>
      <c r="BJ31" s="667"/>
      <c r="BK31" s="667"/>
      <c r="BL31" s="667"/>
      <c r="BM31" s="618">
        <v>95.7</v>
      </c>
      <c r="BN31" s="667"/>
      <c r="BO31" s="667"/>
      <c r="BP31" s="667"/>
      <c r="BQ31" s="668"/>
      <c r="BR31" s="679">
        <v>98.5</v>
      </c>
      <c r="BS31" s="667"/>
      <c r="BT31" s="667"/>
      <c r="BU31" s="667"/>
      <c r="BV31" s="667"/>
      <c r="BW31" s="667"/>
      <c r="BX31" s="618">
        <v>95.8</v>
      </c>
      <c r="BY31" s="667"/>
      <c r="BZ31" s="667"/>
      <c r="CA31" s="667"/>
      <c r="CB31" s="668"/>
      <c r="CD31" s="661"/>
      <c r="CE31" s="662"/>
      <c r="CF31" s="620" t="s">
        <v>317</v>
      </c>
      <c r="CG31" s="621"/>
      <c r="CH31" s="621"/>
      <c r="CI31" s="621"/>
      <c r="CJ31" s="621"/>
      <c r="CK31" s="621"/>
      <c r="CL31" s="621"/>
      <c r="CM31" s="621"/>
      <c r="CN31" s="621"/>
      <c r="CO31" s="621"/>
      <c r="CP31" s="621"/>
      <c r="CQ31" s="622"/>
      <c r="CR31" s="623">
        <v>4548</v>
      </c>
      <c r="CS31" s="656"/>
      <c r="CT31" s="656"/>
      <c r="CU31" s="656"/>
      <c r="CV31" s="656"/>
      <c r="CW31" s="656"/>
      <c r="CX31" s="656"/>
      <c r="CY31" s="657"/>
      <c r="CZ31" s="628">
        <v>0.1</v>
      </c>
      <c r="DA31" s="654"/>
      <c r="DB31" s="654"/>
      <c r="DC31" s="658"/>
      <c r="DD31" s="632">
        <v>4548</v>
      </c>
      <c r="DE31" s="656"/>
      <c r="DF31" s="656"/>
      <c r="DG31" s="656"/>
      <c r="DH31" s="656"/>
      <c r="DI31" s="656"/>
      <c r="DJ31" s="656"/>
      <c r="DK31" s="657"/>
      <c r="DL31" s="632">
        <v>4548</v>
      </c>
      <c r="DM31" s="656"/>
      <c r="DN31" s="656"/>
      <c r="DO31" s="656"/>
      <c r="DP31" s="656"/>
      <c r="DQ31" s="656"/>
      <c r="DR31" s="656"/>
      <c r="DS31" s="656"/>
      <c r="DT31" s="656"/>
      <c r="DU31" s="656"/>
      <c r="DV31" s="657"/>
      <c r="DW31" s="628">
        <v>0.2</v>
      </c>
      <c r="DX31" s="654"/>
      <c r="DY31" s="654"/>
      <c r="DZ31" s="654"/>
      <c r="EA31" s="654"/>
      <c r="EB31" s="654"/>
      <c r="EC31" s="655"/>
    </row>
    <row r="32" spans="2:133" ht="11.25" customHeight="1" x14ac:dyDescent="0.15">
      <c r="B32" s="620" t="s">
        <v>318</v>
      </c>
      <c r="C32" s="621"/>
      <c r="D32" s="621"/>
      <c r="E32" s="621"/>
      <c r="F32" s="621"/>
      <c r="G32" s="621"/>
      <c r="H32" s="621"/>
      <c r="I32" s="621"/>
      <c r="J32" s="621"/>
      <c r="K32" s="621"/>
      <c r="L32" s="621"/>
      <c r="M32" s="621"/>
      <c r="N32" s="621"/>
      <c r="O32" s="621"/>
      <c r="P32" s="621"/>
      <c r="Q32" s="622"/>
      <c r="R32" s="623">
        <v>205663</v>
      </c>
      <c r="S32" s="624"/>
      <c r="T32" s="624"/>
      <c r="U32" s="624"/>
      <c r="V32" s="624"/>
      <c r="W32" s="624"/>
      <c r="X32" s="624"/>
      <c r="Y32" s="625"/>
      <c r="Z32" s="626">
        <v>4.5999999999999996</v>
      </c>
      <c r="AA32" s="626"/>
      <c r="AB32" s="626"/>
      <c r="AC32" s="626"/>
      <c r="AD32" s="627" t="s">
        <v>233</v>
      </c>
      <c r="AE32" s="627"/>
      <c r="AF32" s="627"/>
      <c r="AG32" s="627"/>
      <c r="AH32" s="627"/>
      <c r="AI32" s="627"/>
      <c r="AJ32" s="627"/>
      <c r="AK32" s="627"/>
      <c r="AL32" s="628" t="s">
        <v>233</v>
      </c>
      <c r="AM32" s="629"/>
      <c r="AN32" s="629"/>
      <c r="AO32" s="630"/>
      <c r="AP32" s="671"/>
      <c r="AQ32" s="672"/>
      <c r="AR32" s="672"/>
      <c r="AS32" s="672"/>
      <c r="AT32" s="676"/>
      <c r="AU32" s="214" t="s">
        <v>319</v>
      </c>
      <c r="AX32" s="620" t="s">
        <v>320</v>
      </c>
      <c r="AY32" s="621"/>
      <c r="AZ32" s="621"/>
      <c r="BA32" s="621"/>
      <c r="BB32" s="621"/>
      <c r="BC32" s="621"/>
      <c r="BD32" s="621"/>
      <c r="BE32" s="621"/>
      <c r="BF32" s="622"/>
      <c r="BG32" s="680">
        <v>99.5</v>
      </c>
      <c r="BH32" s="656"/>
      <c r="BI32" s="656"/>
      <c r="BJ32" s="656"/>
      <c r="BK32" s="656"/>
      <c r="BL32" s="656"/>
      <c r="BM32" s="629">
        <v>96.1</v>
      </c>
      <c r="BN32" s="656"/>
      <c r="BO32" s="656"/>
      <c r="BP32" s="656"/>
      <c r="BQ32" s="678"/>
      <c r="BR32" s="680">
        <v>98.5</v>
      </c>
      <c r="BS32" s="656"/>
      <c r="BT32" s="656"/>
      <c r="BU32" s="656"/>
      <c r="BV32" s="656"/>
      <c r="BW32" s="656"/>
      <c r="BX32" s="629">
        <v>96</v>
      </c>
      <c r="BY32" s="656"/>
      <c r="BZ32" s="656"/>
      <c r="CA32" s="656"/>
      <c r="CB32" s="678"/>
      <c r="CD32" s="663"/>
      <c r="CE32" s="664"/>
      <c r="CF32" s="620" t="s">
        <v>321</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4"/>
      <c r="DB32" s="654"/>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322</v>
      </c>
      <c r="C33" s="621"/>
      <c r="D33" s="621"/>
      <c r="E33" s="621"/>
      <c r="F33" s="621"/>
      <c r="G33" s="621"/>
      <c r="H33" s="621"/>
      <c r="I33" s="621"/>
      <c r="J33" s="621"/>
      <c r="K33" s="621"/>
      <c r="L33" s="621"/>
      <c r="M33" s="621"/>
      <c r="N33" s="621"/>
      <c r="O33" s="621"/>
      <c r="P33" s="621"/>
      <c r="Q33" s="622"/>
      <c r="R33" s="623">
        <v>98051</v>
      </c>
      <c r="S33" s="624"/>
      <c r="T33" s="624"/>
      <c r="U33" s="624"/>
      <c r="V33" s="624"/>
      <c r="W33" s="624"/>
      <c r="X33" s="624"/>
      <c r="Y33" s="625"/>
      <c r="Z33" s="626">
        <v>2.2000000000000002</v>
      </c>
      <c r="AA33" s="626"/>
      <c r="AB33" s="626"/>
      <c r="AC33" s="626"/>
      <c r="AD33" s="627">
        <v>50377</v>
      </c>
      <c r="AE33" s="627"/>
      <c r="AF33" s="627"/>
      <c r="AG33" s="627"/>
      <c r="AH33" s="627"/>
      <c r="AI33" s="627"/>
      <c r="AJ33" s="627"/>
      <c r="AK33" s="627"/>
      <c r="AL33" s="628">
        <v>2.1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97.6</v>
      </c>
      <c r="BH33" s="682"/>
      <c r="BI33" s="682"/>
      <c r="BJ33" s="682"/>
      <c r="BK33" s="682"/>
      <c r="BL33" s="682"/>
      <c r="BM33" s="683">
        <v>93.6</v>
      </c>
      <c r="BN33" s="682"/>
      <c r="BO33" s="682"/>
      <c r="BP33" s="682"/>
      <c r="BQ33" s="684"/>
      <c r="BR33" s="681">
        <v>97.8</v>
      </c>
      <c r="BS33" s="682"/>
      <c r="BT33" s="682"/>
      <c r="BU33" s="682"/>
      <c r="BV33" s="682"/>
      <c r="BW33" s="682"/>
      <c r="BX33" s="683">
        <v>93.7</v>
      </c>
      <c r="BY33" s="682"/>
      <c r="BZ33" s="682"/>
      <c r="CA33" s="682"/>
      <c r="CB33" s="684"/>
      <c r="CD33" s="620" t="s">
        <v>324</v>
      </c>
      <c r="CE33" s="621"/>
      <c r="CF33" s="621"/>
      <c r="CG33" s="621"/>
      <c r="CH33" s="621"/>
      <c r="CI33" s="621"/>
      <c r="CJ33" s="621"/>
      <c r="CK33" s="621"/>
      <c r="CL33" s="621"/>
      <c r="CM33" s="621"/>
      <c r="CN33" s="621"/>
      <c r="CO33" s="621"/>
      <c r="CP33" s="621"/>
      <c r="CQ33" s="622"/>
      <c r="CR33" s="623">
        <v>1978961</v>
      </c>
      <c r="CS33" s="656"/>
      <c r="CT33" s="656"/>
      <c r="CU33" s="656"/>
      <c r="CV33" s="656"/>
      <c r="CW33" s="656"/>
      <c r="CX33" s="656"/>
      <c r="CY33" s="657"/>
      <c r="CZ33" s="628">
        <v>45.6</v>
      </c>
      <c r="DA33" s="654"/>
      <c r="DB33" s="654"/>
      <c r="DC33" s="658"/>
      <c r="DD33" s="632">
        <v>1455047</v>
      </c>
      <c r="DE33" s="656"/>
      <c r="DF33" s="656"/>
      <c r="DG33" s="656"/>
      <c r="DH33" s="656"/>
      <c r="DI33" s="656"/>
      <c r="DJ33" s="656"/>
      <c r="DK33" s="657"/>
      <c r="DL33" s="632">
        <v>1059458</v>
      </c>
      <c r="DM33" s="656"/>
      <c r="DN33" s="656"/>
      <c r="DO33" s="656"/>
      <c r="DP33" s="656"/>
      <c r="DQ33" s="656"/>
      <c r="DR33" s="656"/>
      <c r="DS33" s="656"/>
      <c r="DT33" s="656"/>
      <c r="DU33" s="656"/>
      <c r="DV33" s="657"/>
      <c r="DW33" s="628">
        <v>44</v>
      </c>
      <c r="DX33" s="654"/>
      <c r="DY33" s="654"/>
      <c r="DZ33" s="654"/>
      <c r="EA33" s="654"/>
      <c r="EB33" s="654"/>
      <c r="EC33" s="655"/>
    </row>
    <row r="34" spans="2:133" ht="11.25" customHeight="1" x14ac:dyDescent="0.15">
      <c r="B34" s="620" t="s">
        <v>325</v>
      </c>
      <c r="C34" s="621"/>
      <c r="D34" s="621"/>
      <c r="E34" s="621"/>
      <c r="F34" s="621"/>
      <c r="G34" s="621"/>
      <c r="H34" s="621"/>
      <c r="I34" s="621"/>
      <c r="J34" s="621"/>
      <c r="K34" s="621"/>
      <c r="L34" s="621"/>
      <c r="M34" s="621"/>
      <c r="N34" s="621"/>
      <c r="O34" s="621"/>
      <c r="P34" s="621"/>
      <c r="Q34" s="622"/>
      <c r="R34" s="623">
        <v>19887</v>
      </c>
      <c r="S34" s="624"/>
      <c r="T34" s="624"/>
      <c r="U34" s="624"/>
      <c r="V34" s="624"/>
      <c r="W34" s="624"/>
      <c r="X34" s="624"/>
      <c r="Y34" s="625"/>
      <c r="Z34" s="626">
        <v>0.4</v>
      </c>
      <c r="AA34" s="626"/>
      <c r="AB34" s="626"/>
      <c r="AC34" s="626"/>
      <c r="AD34" s="627" t="s">
        <v>233</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651167</v>
      </c>
      <c r="CS34" s="624"/>
      <c r="CT34" s="624"/>
      <c r="CU34" s="624"/>
      <c r="CV34" s="624"/>
      <c r="CW34" s="624"/>
      <c r="CX34" s="624"/>
      <c r="CY34" s="625"/>
      <c r="CZ34" s="628">
        <v>15</v>
      </c>
      <c r="DA34" s="654"/>
      <c r="DB34" s="654"/>
      <c r="DC34" s="658"/>
      <c r="DD34" s="632">
        <v>484292</v>
      </c>
      <c r="DE34" s="624"/>
      <c r="DF34" s="624"/>
      <c r="DG34" s="624"/>
      <c r="DH34" s="624"/>
      <c r="DI34" s="624"/>
      <c r="DJ34" s="624"/>
      <c r="DK34" s="625"/>
      <c r="DL34" s="632">
        <v>390931</v>
      </c>
      <c r="DM34" s="624"/>
      <c r="DN34" s="624"/>
      <c r="DO34" s="624"/>
      <c r="DP34" s="624"/>
      <c r="DQ34" s="624"/>
      <c r="DR34" s="624"/>
      <c r="DS34" s="624"/>
      <c r="DT34" s="624"/>
      <c r="DU34" s="624"/>
      <c r="DV34" s="625"/>
      <c r="DW34" s="628">
        <v>16.2</v>
      </c>
      <c r="DX34" s="654"/>
      <c r="DY34" s="654"/>
      <c r="DZ34" s="654"/>
      <c r="EA34" s="654"/>
      <c r="EB34" s="654"/>
      <c r="EC34" s="655"/>
    </row>
    <row r="35" spans="2:133" ht="11.25" customHeight="1" x14ac:dyDescent="0.15">
      <c r="B35" s="620" t="s">
        <v>327</v>
      </c>
      <c r="C35" s="621"/>
      <c r="D35" s="621"/>
      <c r="E35" s="621"/>
      <c r="F35" s="621"/>
      <c r="G35" s="621"/>
      <c r="H35" s="621"/>
      <c r="I35" s="621"/>
      <c r="J35" s="621"/>
      <c r="K35" s="621"/>
      <c r="L35" s="621"/>
      <c r="M35" s="621"/>
      <c r="N35" s="621"/>
      <c r="O35" s="621"/>
      <c r="P35" s="621"/>
      <c r="Q35" s="622"/>
      <c r="R35" s="623">
        <v>215736</v>
      </c>
      <c r="S35" s="624"/>
      <c r="T35" s="624"/>
      <c r="U35" s="624"/>
      <c r="V35" s="624"/>
      <c r="W35" s="624"/>
      <c r="X35" s="624"/>
      <c r="Y35" s="625"/>
      <c r="Z35" s="626">
        <v>4.8</v>
      </c>
      <c r="AA35" s="626"/>
      <c r="AB35" s="626"/>
      <c r="AC35" s="626"/>
      <c r="AD35" s="627" t="s">
        <v>233</v>
      </c>
      <c r="AE35" s="627"/>
      <c r="AF35" s="627"/>
      <c r="AG35" s="627"/>
      <c r="AH35" s="627"/>
      <c r="AI35" s="627"/>
      <c r="AJ35" s="627"/>
      <c r="AK35" s="627"/>
      <c r="AL35" s="628" t="s">
        <v>177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77527</v>
      </c>
      <c r="CS35" s="656"/>
      <c r="CT35" s="656"/>
      <c r="CU35" s="656"/>
      <c r="CV35" s="656"/>
      <c r="CW35" s="656"/>
      <c r="CX35" s="656"/>
      <c r="CY35" s="657"/>
      <c r="CZ35" s="628">
        <v>1.8</v>
      </c>
      <c r="DA35" s="654"/>
      <c r="DB35" s="654"/>
      <c r="DC35" s="658"/>
      <c r="DD35" s="632">
        <v>52734</v>
      </c>
      <c r="DE35" s="656"/>
      <c r="DF35" s="656"/>
      <c r="DG35" s="656"/>
      <c r="DH35" s="656"/>
      <c r="DI35" s="656"/>
      <c r="DJ35" s="656"/>
      <c r="DK35" s="657"/>
      <c r="DL35" s="632">
        <v>39101</v>
      </c>
      <c r="DM35" s="656"/>
      <c r="DN35" s="656"/>
      <c r="DO35" s="656"/>
      <c r="DP35" s="656"/>
      <c r="DQ35" s="656"/>
      <c r="DR35" s="656"/>
      <c r="DS35" s="656"/>
      <c r="DT35" s="656"/>
      <c r="DU35" s="656"/>
      <c r="DV35" s="657"/>
      <c r="DW35" s="628">
        <v>1.6</v>
      </c>
      <c r="DX35" s="654"/>
      <c r="DY35" s="654"/>
      <c r="DZ35" s="654"/>
      <c r="EA35" s="654"/>
      <c r="EB35" s="654"/>
      <c r="EC35" s="655"/>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133680</v>
      </c>
      <c r="S36" s="624"/>
      <c r="T36" s="624"/>
      <c r="U36" s="624"/>
      <c r="V36" s="624"/>
      <c r="W36" s="624"/>
      <c r="X36" s="624"/>
      <c r="Y36" s="625"/>
      <c r="Z36" s="626">
        <v>3</v>
      </c>
      <c r="AA36" s="626"/>
      <c r="AB36" s="626"/>
      <c r="AC36" s="626"/>
      <c r="AD36" s="627" t="s">
        <v>131</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417503</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68412</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657977</v>
      </c>
      <c r="CS36" s="624"/>
      <c r="CT36" s="624"/>
      <c r="CU36" s="624"/>
      <c r="CV36" s="624"/>
      <c r="CW36" s="624"/>
      <c r="CX36" s="624"/>
      <c r="CY36" s="625"/>
      <c r="CZ36" s="628">
        <v>15.2</v>
      </c>
      <c r="DA36" s="654"/>
      <c r="DB36" s="654"/>
      <c r="DC36" s="658"/>
      <c r="DD36" s="632">
        <v>426495</v>
      </c>
      <c r="DE36" s="624"/>
      <c r="DF36" s="624"/>
      <c r="DG36" s="624"/>
      <c r="DH36" s="624"/>
      <c r="DI36" s="624"/>
      <c r="DJ36" s="624"/>
      <c r="DK36" s="625"/>
      <c r="DL36" s="632">
        <v>356565</v>
      </c>
      <c r="DM36" s="624"/>
      <c r="DN36" s="624"/>
      <c r="DO36" s="624"/>
      <c r="DP36" s="624"/>
      <c r="DQ36" s="624"/>
      <c r="DR36" s="624"/>
      <c r="DS36" s="624"/>
      <c r="DT36" s="624"/>
      <c r="DU36" s="624"/>
      <c r="DV36" s="625"/>
      <c r="DW36" s="628">
        <v>14.8</v>
      </c>
      <c r="DX36" s="654"/>
      <c r="DY36" s="654"/>
      <c r="DZ36" s="654"/>
      <c r="EA36" s="654"/>
      <c r="EB36" s="654"/>
      <c r="EC36" s="655"/>
    </row>
    <row r="37" spans="2:133" ht="11.25" customHeight="1" x14ac:dyDescent="0.15">
      <c r="B37" s="620" t="s">
        <v>335</v>
      </c>
      <c r="C37" s="621"/>
      <c r="D37" s="621"/>
      <c r="E37" s="621"/>
      <c r="F37" s="621"/>
      <c r="G37" s="621"/>
      <c r="H37" s="621"/>
      <c r="I37" s="621"/>
      <c r="J37" s="621"/>
      <c r="K37" s="621"/>
      <c r="L37" s="621"/>
      <c r="M37" s="621"/>
      <c r="N37" s="621"/>
      <c r="O37" s="621"/>
      <c r="P37" s="621"/>
      <c r="Q37" s="622"/>
      <c r="R37" s="623">
        <v>91105</v>
      </c>
      <c r="S37" s="624"/>
      <c r="T37" s="624"/>
      <c r="U37" s="624"/>
      <c r="V37" s="624"/>
      <c r="W37" s="624"/>
      <c r="X37" s="624"/>
      <c r="Y37" s="625"/>
      <c r="Z37" s="626">
        <v>2</v>
      </c>
      <c r="AA37" s="626"/>
      <c r="AB37" s="626"/>
      <c r="AC37" s="626"/>
      <c r="AD37" s="627">
        <v>28</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134927</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61379</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245919</v>
      </c>
      <c r="CS37" s="656"/>
      <c r="CT37" s="656"/>
      <c r="CU37" s="656"/>
      <c r="CV37" s="656"/>
      <c r="CW37" s="656"/>
      <c r="CX37" s="656"/>
      <c r="CY37" s="657"/>
      <c r="CZ37" s="628">
        <v>5.7</v>
      </c>
      <c r="DA37" s="654"/>
      <c r="DB37" s="654"/>
      <c r="DC37" s="658"/>
      <c r="DD37" s="632">
        <v>205321</v>
      </c>
      <c r="DE37" s="656"/>
      <c r="DF37" s="656"/>
      <c r="DG37" s="656"/>
      <c r="DH37" s="656"/>
      <c r="DI37" s="656"/>
      <c r="DJ37" s="656"/>
      <c r="DK37" s="657"/>
      <c r="DL37" s="632">
        <v>203124</v>
      </c>
      <c r="DM37" s="656"/>
      <c r="DN37" s="656"/>
      <c r="DO37" s="656"/>
      <c r="DP37" s="656"/>
      <c r="DQ37" s="656"/>
      <c r="DR37" s="656"/>
      <c r="DS37" s="656"/>
      <c r="DT37" s="656"/>
      <c r="DU37" s="656"/>
      <c r="DV37" s="657"/>
      <c r="DW37" s="628">
        <v>8.4</v>
      </c>
      <c r="DX37" s="654"/>
      <c r="DY37" s="654"/>
      <c r="DZ37" s="654"/>
      <c r="EA37" s="654"/>
      <c r="EB37" s="654"/>
      <c r="EC37" s="655"/>
    </row>
    <row r="38" spans="2:133" ht="11.25" customHeight="1" x14ac:dyDescent="0.15">
      <c r="B38" s="620" t="s">
        <v>339</v>
      </c>
      <c r="C38" s="621"/>
      <c r="D38" s="621"/>
      <c r="E38" s="621"/>
      <c r="F38" s="621"/>
      <c r="G38" s="621"/>
      <c r="H38" s="621"/>
      <c r="I38" s="621"/>
      <c r="J38" s="621"/>
      <c r="K38" s="621"/>
      <c r="L38" s="621"/>
      <c r="M38" s="621"/>
      <c r="N38" s="621"/>
      <c r="O38" s="621"/>
      <c r="P38" s="621"/>
      <c r="Q38" s="622"/>
      <c r="R38" s="623">
        <v>574349</v>
      </c>
      <c r="S38" s="624"/>
      <c r="T38" s="624"/>
      <c r="U38" s="624"/>
      <c r="V38" s="624"/>
      <c r="W38" s="624"/>
      <c r="X38" s="624"/>
      <c r="Y38" s="625"/>
      <c r="Z38" s="626">
        <v>12.8</v>
      </c>
      <c r="AA38" s="626"/>
      <c r="AB38" s="626"/>
      <c r="AC38" s="626"/>
      <c r="AD38" s="627" t="s">
        <v>131</v>
      </c>
      <c r="AE38" s="627"/>
      <c r="AF38" s="627"/>
      <c r="AG38" s="627"/>
      <c r="AH38" s="627"/>
      <c r="AI38" s="627"/>
      <c r="AJ38" s="627"/>
      <c r="AK38" s="627"/>
      <c r="AL38" s="628" t="s">
        <v>131</v>
      </c>
      <c r="AM38" s="629"/>
      <c r="AN38" s="629"/>
      <c r="AO38" s="630"/>
      <c r="AQ38" s="686" t="s">
        <v>340</v>
      </c>
      <c r="AR38" s="687"/>
      <c r="AS38" s="687"/>
      <c r="AT38" s="687"/>
      <c r="AU38" s="687"/>
      <c r="AV38" s="687"/>
      <c r="AW38" s="687"/>
      <c r="AX38" s="687"/>
      <c r="AY38" s="688"/>
      <c r="AZ38" s="623">
        <v>62450</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477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355053</v>
      </c>
      <c r="CS38" s="624"/>
      <c r="CT38" s="624"/>
      <c r="CU38" s="624"/>
      <c r="CV38" s="624"/>
      <c r="CW38" s="624"/>
      <c r="CX38" s="624"/>
      <c r="CY38" s="625"/>
      <c r="CZ38" s="628">
        <v>8.1999999999999993</v>
      </c>
      <c r="DA38" s="654"/>
      <c r="DB38" s="654"/>
      <c r="DC38" s="658"/>
      <c r="DD38" s="632">
        <v>319904</v>
      </c>
      <c r="DE38" s="624"/>
      <c r="DF38" s="624"/>
      <c r="DG38" s="624"/>
      <c r="DH38" s="624"/>
      <c r="DI38" s="624"/>
      <c r="DJ38" s="624"/>
      <c r="DK38" s="625"/>
      <c r="DL38" s="632">
        <v>248314</v>
      </c>
      <c r="DM38" s="624"/>
      <c r="DN38" s="624"/>
      <c r="DO38" s="624"/>
      <c r="DP38" s="624"/>
      <c r="DQ38" s="624"/>
      <c r="DR38" s="624"/>
      <c r="DS38" s="624"/>
      <c r="DT38" s="624"/>
      <c r="DU38" s="624"/>
      <c r="DV38" s="625"/>
      <c r="DW38" s="628">
        <v>10.3</v>
      </c>
      <c r="DX38" s="654"/>
      <c r="DY38" s="654"/>
      <c r="DZ38" s="654"/>
      <c r="EA38" s="654"/>
      <c r="EB38" s="654"/>
      <c r="EC38" s="655"/>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233</v>
      </c>
      <c r="AA39" s="626"/>
      <c r="AB39" s="626"/>
      <c r="AC39" s="626"/>
      <c r="AD39" s="627" t="s">
        <v>131</v>
      </c>
      <c r="AE39" s="627"/>
      <c r="AF39" s="627"/>
      <c r="AG39" s="627"/>
      <c r="AH39" s="627"/>
      <c r="AI39" s="627"/>
      <c r="AJ39" s="627"/>
      <c r="AK39" s="627"/>
      <c r="AL39" s="628" t="s">
        <v>233</v>
      </c>
      <c r="AM39" s="629"/>
      <c r="AN39" s="629"/>
      <c r="AO39" s="630"/>
      <c r="AQ39" s="686" t="s">
        <v>344</v>
      </c>
      <c r="AR39" s="687"/>
      <c r="AS39" s="687"/>
      <c r="AT39" s="687"/>
      <c r="AU39" s="687"/>
      <c r="AV39" s="687"/>
      <c r="AW39" s="687"/>
      <c r="AX39" s="687"/>
      <c r="AY39" s="688"/>
      <c r="AZ39" s="623" t="s">
        <v>233</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693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138159</v>
      </c>
      <c r="CS39" s="656"/>
      <c r="CT39" s="656"/>
      <c r="CU39" s="656"/>
      <c r="CV39" s="656"/>
      <c r="CW39" s="656"/>
      <c r="CX39" s="656"/>
      <c r="CY39" s="657"/>
      <c r="CZ39" s="628">
        <v>3.2</v>
      </c>
      <c r="DA39" s="654"/>
      <c r="DB39" s="654"/>
      <c r="DC39" s="658"/>
      <c r="DD39" s="632">
        <v>125444</v>
      </c>
      <c r="DE39" s="656"/>
      <c r="DF39" s="656"/>
      <c r="DG39" s="656"/>
      <c r="DH39" s="656"/>
      <c r="DI39" s="656"/>
      <c r="DJ39" s="656"/>
      <c r="DK39" s="657"/>
      <c r="DL39" s="632" t="s">
        <v>233</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15">
      <c r="B40" s="620" t="s">
        <v>347</v>
      </c>
      <c r="C40" s="621"/>
      <c r="D40" s="621"/>
      <c r="E40" s="621"/>
      <c r="F40" s="621"/>
      <c r="G40" s="621"/>
      <c r="H40" s="621"/>
      <c r="I40" s="621"/>
      <c r="J40" s="621"/>
      <c r="K40" s="621"/>
      <c r="L40" s="621"/>
      <c r="M40" s="621"/>
      <c r="N40" s="621"/>
      <c r="O40" s="621"/>
      <c r="P40" s="621"/>
      <c r="Q40" s="622"/>
      <c r="R40" s="623">
        <v>18249</v>
      </c>
      <c r="S40" s="624"/>
      <c r="T40" s="624"/>
      <c r="U40" s="624"/>
      <c r="V40" s="624"/>
      <c r="W40" s="624"/>
      <c r="X40" s="624"/>
      <c r="Y40" s="625"/>
      <c r="Z40" s="626">
        <v>0.4</v>
      </c>
      <c r="AA40" s="626"/>
      <c r="AB40" s="626"/>
      <c r="AC40" s="626"/>
      <c r="AD40" s="627" t="s">
        <v>131</v>
      </c>
      <c r="AE40" s="627"/>
      <c r="AF40" s="627"/>
      <c r="AG40" s="627"/>
      <c r="AH40" s="627"/>
      <c r="AI40" s="627"/>
      <c r="AJ40" s="627"/>
      <c r="AK40" s="627"/>
      <c r="AL40" s="628" t="s">
        <v>233</v>
      </c>
      <c r="AM40" s="629"/>
      <c r="AN40" s="629"/>
      <c r="AO40" s="630"/>
      <c r="AQ40" s="686" t="s">
        <v>348</v>
      </c>
      <c r="AR40" s="687"/>
      <c r="AS40" s="687"/>
      <c r="AT40" s="687"/>
      <c r="AU40" s="687"/>
      <c r="AV40" s="687"/>
      <c r="AW40" s="687"/>
      <c r="AX40" s="687"/>
      <c r="AY40" s="688"/>
      <c r="AZ40" s="623" t="s">
        <v>233</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91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99078</v>
      </c>
      <c r="CS40" s="624"/>
      <c r="CT40" s="624"/>
      <c r="CU40" s="624"/>
      <c r="CV40" s="624"/>
      <c r="CW40" s="624"/>
      <c r="CX40" s="624"/>
      <c r="CY40" s="625"/>
      <c r="CZ40" s="628">
        <v>2.2999999999999998</v>
      </c>
      <c r="DA40" s="654"/>
      <c r="DB40" s="654"/>
      <c r="DC40" s="658"/>
      <c r="DD40" s="632">
        <v>46178</v>
      </c>
      <c r="DE40" s="624"/>
      <c r="DF40" s="624"/>
      <c r="DG40" s="624"/>
      <c r="DH40" s="624"/>
      <c r="DI40" s="624"/>
      <c r="DJ40" s="624"/>
      <c r="DK40" s="625"/>
      <c r="DL40" s="632">
        <v>24547</v>
      </c>
      <c r="DM40" s="624"/>
      <c r="DN40" s="624"/>
      <c r="DO40" s="624"/>
      <c r="DP40" s="624"/>
      <c r="DQ40" s="624"/>
      <c r="DR40" s="624"/>
      <c r="DS40" s="624"/>
      <c r="DT40" s="624"/>
      <c r="DU40" s="624"/>
      <c r="DV40" s="625"/>
      <c r="DW40" s="628">
        <v>1</v>
      </c>
      <c r="DX40" s="654"/>
      <c r="DY40" s="654"/>
      <c r="DZ40" s="654"/>
      <c r="EA40" s="654"/>
      <c r="EB40" s="654"/>
      <c r="EC40" s="655"/>
    </row>
    <row r="41" spans="2:133" ht="11.25" customHeight="1" x14ac:dyDescent="0.15">
      <c r="B41" s="644" t="s">
        <v>352</v>
      </c>
      <c r="C41" s="645"/>
      <c r="D41" s="645"/>
      <c r="E41" s="645"/>
      <c r="F41" s="645"/>
      <c r="G41" s="645"/>
      <c r="H41" s="645"/>
      <c r="I41" s="645"/>
      <c r="J41" s="645"/>
      <c r="K41" s="645"/>
      <c r="L41" s="645"/>
      <c r="M41" s="645"/>
      <c r="N41" s="645"/>
      <c r="O41" s="645"/>
      <c r="P41" s="645"/>
      <c r="Q41" s="646"/>
      <c r="R41" s="695">
        <v>4500846</v>
      </c>
      <c r="S41" s="696"/>
      <c r="T41" s="696"/>
      <c r="U41" s="696"/>
      <c r="V41" s="696"/>
      <c r="W41" s="696"/>
      <c r="X41" s="696"/>
      <c r="Y41" s="700"/>
      <c r="Z41" s="701">
        <v>100</v>
      </c>
      <c r="AA41" s="701"/>
      <c r="AB41" s="701"/>
      <c r="AC41" s="701"/>
      <c r="AD41" s="702">
        <v>2392335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43976</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233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177</v>
      </c>
      <c r="CS41" s="656"/>
      <c r="CT41" s="656"/>
      <c r="CU41" s="656"/>
      <c r="CV41" s="656"/>
      <c r="CW41" s="656"/>
      <c r="CX41" s="656"/>
      <c r="CY41" s="657"/>
      <c r="CZ41" s="628" t="s">
        <v>233</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176150</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402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1052679</v>
      </c>
      <c r="CS42" s="656"/>
      <c r="CT42" s="656"/>
      <c r="CU42" s="656"/>
      <c r="CV42" s="656"/>
      <c r="CW42" s="656"/>
      <c r="CX42" s="656"/>
      <c r="CY42" s="657"/>
      <c r="CZ42" s="628">
        <v>24.3</v>
      </c>
      <c r="DA42" s="654"/>
      <c r="DB42" s="654"/>
      <c r="DC42" s="658"/>
      <c r="DD42" s="632">
        <v>239123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24113</v>
      </c>
      <c r="CS43" s="656"/>
      <c r="CT43" s="656"/>
      <c r="CU43" s="656"/>
      <c r="CV43" s="656"/>
      <c r="CW43" s="656"/>
      <c r="CX43" s="656"/>
      <c r="CY43" s="657"/>
      <c r="CZ43" s="628">
        <v>0.6</v>
      </c>
      <c r="DA43" s="654"/>
      <c r="DB43" s="654"/>
      <c r="DC43" s="658"/>
      <c r="DD43" s="632">
        <v>24113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1052679</v>
      </c>
      <c r="CS44" s="624"/>
      <c r="CT44" s="624"/>
      <c r="CU44" s="624"/>
      <c r="CV44" s="624"/>
      <c r="CW44" s="624"/>
      <c r="CX44" s="624"/>
      <c r="CY44" s="625"/>
      <c r="CZ44" s="628">
        <v>24.3</v>
      </c>
      <c r="DA44" s="629"/>
      <c r="DB44" s="629"/>
      <c r="DC44" s="635"/>
      <c r="DD44" s="632">
        <v>239123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857900</v>
      </c>
      <c r="CS45" s="656"/>
      <c r="CT45" s="656"/>
      <c r="CU45" s="656"/>
      <c r="CV45" s="656"/>
      <c r="CW45" s="656"/>
      <c r="CX45" s="656"/>
      <c r="CY45" s="657"/>
      <c r="CZ45" s="628">
        <v>19.8</v>
      </c>
      <c r="DA45" s="654"/>
      <c r="DB45" s="654"/>
      <c r="DC45" s="658"/>
      <c r="DD45" s="632">
        <v>76654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194779</v>
      </c>
      <c r="CS46" s="624"/>
      <c r="CT46" s="624"/>
      <c r="CU46" s="624"/>
      <c r="CV46" s="624"/>
      <c r="CW46" s="624"/>
      <c r="CX46" s="624"/>
      <c r="CY46" s="625"/>
      <c r="CZ46" s="628">
        <v>4.5</v>
      </c>
      <c r="DA46" s="629"/>
      <c r="DB46" s="629"/>
      <c r="DC46" s="635"/>
      <c r="DD46" s="632">
        <v>162469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131</v>
      </c>
      <c r="CS47" s="656"/>
      <c r="CT47" s="656"/>
      <c r="CU47" s="656"/>
      <c r="CV47" s="656"/>
      <c r="CW47" s="656"/>
      <c r="CX47" s="656"/>
      <c r="CY47" s="657"/>
      <c r="CZ47" s="628" t="s">
        <v>131</v>
      </c>
      <c r="DA47" s="654"/>
      <c r="DB47" s="654"/>
      <c r="DC47" s="658"/>
      <c r="DD47" s="632" t="s">
        <v>131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177</v>
      </c>
      <c r="CS48" s="624"/>
      <c r="CT48" s="624"/>
      <c r="CU48" s="624"/>
      <c r="CV48" s="624"/>
      <c r="CW48" s="624"/>
      <c r="CX48" s="624"/>
      <c r="CY48" s="625"/>
      <c r="CZ48" s="628" t="s">
        <v>233</v>
      </c>
      <c r="DA48" s="629"/>
      <c r="DB48" s="629"/>
      <c r="DC48" s="635"/>
      <c r="DD48" s="632" t="s">
        <v>177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4340424</v>
      </c>
      <c r="CS49" s="682"/>
      <c r="CT49" s="682"/>
      <c r="CU49" s="682"/>
      <c r="CV49" s="682"/>
      <c r="CW49" s="682"/>
      <c r="CX49" s="682"/>
      <c r="CY49" s="711"/>
      <c r="CZ49" s="703">
        <v>100</v>
      </c>
      <c r="DA49" s="712"/>
      <c r="DB49" s="712"/>
      <c r="DC49" s="713"/>
      <c r="DD49" s="714">
        <v>2772215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6rMQqMlEV6AGo0obMAQcdUR4ZYFkJveYWS/7kTsYeyriudUCfl8GpVdRRM1i/CpnApiYUzqAISyPaxIKms3kw==" saltValue="BX9lxIH0pF+pF5LYaOKy5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4501</v>
      </c>
      <c r="R7" s="753"/>
      <c r="S7" s="753"/>
      <c r="T7" s="753"/>
      <c r="U7" s="753"/>
      <c r="V7" s="753">
        <v>4340</v>
      </c>
      <c r="W7" s="753"/>
      <c r="X7" s="753"/>
      <c r="Y7" s="753"/>
      <c r="Z7" s="753"/>
      <c r="AA7" s="753">
        <v>160</v>
      </c>
      <c r="AB7" s="753"/>
      <c r="AC7" s="753"/>
      <c r="AD7" s="753"/>
      <c r="AE7" s="754"/>
      <c r="AF7" s="755">
        <v>143</v>
      </c>
      <c r="AG7" s="756"/>
      <c r="AH7" s="756"/>
      <c r="AI7" s="756"/>
      <c r="AJ7" s="757"/>
      <c r="AK7" s="758">
        <v>216</v>
      </c>
      <c r="AL7" s="759"/>
      <c r="AM7" s="759"/>
      <c r="AN7" s="759"/>
      <c r="AO7" s="759"/>
      <c r="AP7" s="759">
        <v>3480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11</v>
      </c>
      <c r="CI7" s="744"/>
      <c r="CJ7" s="744"/>
      <c r="CK7" s="744"/>
      <c r="CL7" s="745"/>
      <c r="CM7" s="743">
        <v>295</v>
      </c>
      <c r="CN7" s="744"/>
      <c r="CO7" s="744"/>
      <c r="CP7" s="744"/>
      <c r="CQ7" s="745"/>
      <c r="CR7" s="743">
        <v>100</v>
      </c>
      <c r="CS7" s="744"/>
      <c r="CT7" s="744"/>
      <c r="CU7" s="744"/>
      <c r="CV7" s="745"/>
      <c r="CW7" s="743">
        <v>32</v>
      </c>
      <c r="CX7" s="744"/>
      <c r="CY7" s="744"/>
      <c r="CZ7" s="744"/>
      <c r="DA7" s="745"/>
      <c r="DB7" s="743" t="s">
        <v>601</v>
      </c>
      <c r="DC7" s="744"/>
      <c r="DD7" s="744"/>
      <c r="DE7" s="744"/>
      <c r="DF7" s="745"/>
      <c r="DG7" s="743" t="s">
        <v>601</v>
      </c>
      <c r="DH7" s="744"/>
      <c r="DI7" s="744"/>
      <c r="DJ7" s="744"/>
      <c r="DK7" s="745"/>
      <c r="DL7" s="743">
        <v>154</v>
      </c>
      <c r="DM7" s="744"/>
      <c r="DN7" s="744"/>
      <c r="DO7" s="744"/>
      <c r="DP7" s="745"/>
      <c r="DQ7" s="743">
        <v>139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4501</v>
      </c>
      <c r="R23" s="793"/>
      <c r="S23" s="793"/>
      <c r="T23" s="793"/>
      <c r="U23" s="793"/>
      <c r="V23" s="793">
        <v>4340</v>
      </c>
      <c r="W23" s="793"/>
      <c r="X23" s="793"/>
      <c r="Y23" s="793"/>
      <c r="Z23" s="793"/>
      <c r="AA23" s="793">
        <v>160</v>
      </c>
      <c r="AB23" s="793"/>
      <c r="AC23" s="793"/>
      <c r="AD23" s="793"/>
      <c r="AE23" s="794"/>
      <c r="AF23" s="795">
        <v>143</v>
      </c>
      <c r="AG23" s="793"/>
      <c r="AH23" s="793"/>
      <c r="AI23" s="793"/>
      <c r="AJ23" s="796"/>
      <c r="AK23" s="797"/>
      <c r="AL23" s="798"/>
      <c r="AM23" s="798"/>
      <c r="AN23" s="798"/>
      <c r="AO23" s="798"/>
      <c r="AP23" s="793">
        <v>3480</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481</v>
      </c>
      <c r="R28" s="823"/>
      <c r="S28" s="823"/>
      <c r="T28" s="823"/>
      <c r="U28" s="823"/>
      <c r="V28" s="823">
        <v>413</v>
      </c>
      <c r="W28" s="823"/>
      <c r="X28" s="823"/>
      <c r="Y28" s="823"/>
      <c r="Z28" s="823"/>
      <c r="AA28" s="823">
        <v>68</v>
      </c>
      <c r="AB28" s="823"/>
      <c r="AC28" s="823"/>
      <c r="AD28" s="823"/>
      <c r="AE28" s="824"/>
      <c r="AF28" s="825">
        <v>68</v>
      </c>
      <c r="AG28" s="823"/>
      <c r="AH28" s="823"/>
      <c r="AI28" s="823"/>
      <c r="AJ28" s="826"/>
      <c r="AK28" s="827">
        <v>44</v>
      </c>
      <c r="AL28" s="828"/>
      <c r="AM28" s="828"/>
      <c r="AN28" s="828"/>
      <c r="AO28" s="828"/>
      <c r="AP28" s="828" t="s">
        <v>591</v>
      </c>
      <c r="AQ28" s="828"/>
      <c r="AR28" s="828"/>
      <c r="AS28" s="828"/>
      <c r="AT28" s="828"/>
      <c r="AU28" s="828" t="s">
        <v>591</v>
      </c>
      <c r="AV28" s="828"/>
      <c r="AW28" s="828"/>
      <c r="AX28" s="828"/>
      <c r="AY28" s="828"/>
      <c r="AZ28" s="828" t="s">
        <v>591</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719</v>
      </c>
      <c r="R29" s="784"/>
      <c r="S29" s="784"/>
      <c r="T29" s="784"/>
      <c r="U29" s="784"/>
      <c r="V29" s="784">
        <v>655</v>
      </c>
      <c r="W29" s="784"/>
      <c r="X29" s="784"/>
      <c r="Y29" s="784"/>
      <c r="Z29" s="784"/>
      <c r="AA29" s="784">
        <v>64</v>
      </c>
      <c r="AB29" s="784"/>
      <c r="AC29" s="784"/>
      <c r="AD29" s="784"/>
      <c r="AE29" s="785"/>
      <c r="AF29" s="786">
        <v>64</v>
      </c>
      <c r="AG29" s="787"/>
      <c r="AH29" s="787"/>
      <c r="AI29" s="787"/>
      <c r="AJ29" s="788"/>
      <c r="AK29" s="832">
        <v>100</v>
      </c>
      <c r="AL29" s="829"/>
      <c r="AM29" s="829"/>
      <c r="AN29" s="829"/>
      <c r="AO29" s="829"/>
      <c r="AP29" s="829" t="s">
        <v>591</v>
      </c>
      <c r="AQ29" s="829"/>
      <c r="AR29" s="829"/>
      <c r="AS29" s="829"/>
      <c r="AT29" s="829"/>
      <c r="AU29" s="829" t="s">
        <v>591</v>
      </c>
      <c r="AV29" s="829"/>
      <c r="AW29" s="829"/>
      <c r="AX29" s="829"/>
      <c r="AY29" s="829"/>
      <c r="AZ29" s="829" t="s">
        <v>591</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49</v>
      </c>
      <c r="R30" s="784"/>
      <c r="S30" s="784"/>
      <c r="T30" s="784"/>
      <c r="U30" s="784"/>
      <c r="V30" s="784">
        <v>44</v>
      </c>
      <c r="W30" s="784"/>
      <c r="X30" s="784"/>
      <c r="Y30" s="784"/>
      <c r="Z30" s="784"/>
      <c r="AA30" s="784">
        <v>5</v>
      </c>
      <c r="AB30" s="784"/>
      <c r="AC30" s="784"/>
      <c r="AD30" s="784"/>
      <c r="AE30" s="785"/>
      <c r="AF30" s="786">
        <v>5</v>
      </c>
      <c r="AG30" s="787"/>
      <c r="AH30" s="787"/>
      <c r="AI30" s="787"/>
      <c r="AJ30" s="788"/>
      <c r="AK30" s="832">
        <v>16</v>
      </c>
      <c r="AL30" s="829"/>
      <c r="AM30" s="829"/>
      <c r="AN30" s="829"/>
      <c r="AO30" s="829"/>
      <c r="AP30" s="829" t="s">
        <v>591</v>
      </c>
      <c r="AQ30" s="829"/>
      <c r="AR30" s="829"/>
      <c r="AS30" s="829"/>
      <c r="AT30" s="829"/>
      <c r="AU30" s="829" t="s">
        <v>591</v>
      </c>
      <c r="AV30" s="829"/>
      <c r="AW30" s="829"/>
      <c r="AX30" s="829"/>
      <c r="AY30" s="829"/>
      <c r="AZ30" s="829" t="s">
        <v>591</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72</v>
      </c>
      <c r="R31" s="784"/>
      <c r="S31" s="784"/>
      <c r="T31" s="784"/>
      <c r="U31" s="784"/>
      <c r="V31" s="784">
        <v>57</v>
      </c>
      <c r="W31" s="784"/>
      <c r="X31" s="784"/>
      <c r="Y31" s="784"/>
      <c r="Z31" s="784"/>
      <c r="AA31" s="784">
        <v>15</v>
      </c>
      <c r="AB31" s="784"/>
      <c r="AC31" s="784"/>
      <c r="AD31" s="784"/>
      <c r="AE31" s="785"/>
      <c r="AF31" s="786">
        <v>15</v>
      </c>
      <c r="AG31" s="787"/>
      <c r="AH31" s="787"/>
      <c r="AI31" s="787"/>
      <c r="AJ31" s="788"/>
      <c r="AK31" s="832">
        <v>0</v>
      </c>
      <c r="AL31" s="829"/>
      <c r="AM31" s="829"/>
      <c r="AN31" s="829"/>
      <c r="AO31" s="829"/>
      <c r="AP31" s="829" t="s">
        <v>591</v>
      </c>
      <c r="AQ31" s="829"/>
      <c r="AR31" s="829"/>
      <c r="AS31" s="829"/>
      <c r="AT31" s="829"/>
      <c r="AU31" s="829" t="s">
        <v>591</v>
      </c>
      <c r="AV31" s="829"/>
      <c r="AW31" s="829"/>
      <c r="AX31" s="829"/>
      <c r="AY31" s="829"/>
      <c r="AZ31" s="829" t="s">
        <v>591</v>
      </c>
      <c r="BA31" s="829"/>
      <c r="BB31" s="829"/>
      <c r="BC31" s="829"/>
      <c r="BD31" s="829"/>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83</v>
      </c>
      <c r="R32" s="784"/>
      <c r="S32" s="784"/>
      <c r="T32" s="784"/>
      <c r="U32" s="784"/>
      <c r="V32" s="784">
        <v>79</v>
      </c>
      <c r="W32" s="784"/>
      <c r="X32" s="784"/>
      <c r="Y32" s="784"/>
      <c r="Z32" s="784"/>
      <c r="AA32" s="784">
        <v>4</v>
      </c>
      <c r="AB32" s="784"/>
      <c r="AC32" s="784"/>
      <c r="AD32" s="784"/>
      <c r="AE32" s="785"/>
      <c r="AF32" s="786">
        <v>40</v>
      </c>
      <c r="AG32" s="787"/>
      <c r="AH32" s="787"/>
      <c r="AI32" s="787"/>
      <c r="AJ32" s="788"/>
      <c r="AK32" s="832">
        <v>62</v>
      </c>
      <c r="AL32" s="829"/>
      <c r="AM32" s="829"/>
      <c r="AN32" s="829"/>
      <c r="AO32" s="829"/>
      <c r="AP32" s="829">
        <v>526</v>
      </c>
      <c r="AQ32" s="829"/>
      <c r="AR32" s="829"/>
      <c r="AS32" s="829"/>
      <c r="AT32" s="829"/>
      <c r="AU32" s="829">
        <v>155</v>
      </c>
      <c r="AV32" s="829"/>
      <c r="AW32" s="829"/>
      <c r="AX32" s="829"/>
      <c r="AY32" s="829"/>
      <c r="AZ32" s="829" t="s">
        <v>591</v>
      </c>
      <c r="BA32" s="829"/>
      <c r="BB32" s="829"/>
      <c r="BC32" s="829"/>
      <c r="BD32" s="829"/>
      <c r="BE32" s="830" t="s">
        <v>411</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177</v>
      </c>
      <c r="R33" s="784"/>
      <c r="S33" s="784"/>
      <c r="T33" s="784"/>
      <c r="U33" s="784"/>
      <c r="V33" s="784">
        <v>174</v>
      </c>
      <c r="W33" s="784"/>
      <c r="X33" s="784"/>
      <c r="Y33" s="784"/>
      <c r="Z33" s="784"/>
      <c r="AA33" s="784">
        <v>3</v>
      </c>
      <c r="AB33" s="784"/>
      <c r="AC33" s="784"/>
      <c r="AD33" s="784"/>
      <c r="AE33" s="785"/>
      <c r="AF33" s="786">
        <v>3</v>
      </c>
      <c r="AG33" s="787"/>
      <c r="AH33" s="787"/>
      <c r="AI33" s="787"/>
      <c r="AJ33" s="788"/>
      <c r="AK33" s="832">
        <v>102</v>
      </c>
      <c r="AL33" s="829"/>
      <c r="AM33" s="829"/>
      <c r="AN33" s="829"/>
      <c r="AO33" s="829"/>
      <c r="AP33" s="829">
        <v>1087</v>
      </c>
      <c r="AQ33" s="829"/>
      <c r="AR33" s="829"/>
      <c r="AS33" s="829"/>
      <c r="AT33" s="829"/>
      <c r="AU33" s="829">
        <v>887</v>
      </c>
      <c r="AV33" s="829"/>
      <c r="AW33" s="829"/>
      <c r="AX33" s="829"/>
      <c r="AY33" s="829"/>
      <c r="AZ33" s="829" t="s">
        <v>591</v>
      </c>
      <c r="BA33" s="829"/>
      <c r="BB33" s="829"/>
      <c r="BC33" s="829"/>
      <c r="BD33" s="829"/>
      <c r="BE33" s="830" t="s">
        <v>413</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33</v>
      </c>
      <c r="R34" s="784"/>
      <c r="S34" s="784"/>
      <c r="T34" s="784"/>
      <c r="U34" s="784"/>
      <c r="V34" s="784">
        <v>28</v>
      </c>
      <c r="W34" s="784"/>
      <c r="X34" s="784"/>
      <c r="Y34" s="784"/>
      <c r="Z34" s="784"/>
      <c r="AA34" s="784">
        <v>5</v>
      </c>
      <c r="AB34" s="784"/>
      <c r="AC34" s="784"/>
      <c r="AD34" s="784"/>
      <c r="AE34" s="785"/>
      <c r="AF34" s="786">
        <v>5</v>
      </c>
      <c r="AG34" s="787"/>
      <c r="AH34" s="787"/>
      <c r="AI34" s="787"/>
      <c r="AJ34" s="788"/>
      <c r="AK34" s="832">
        <v>21</v>
      </c>
      <c r="AL34" s="829"/>
      <c r="AM34" s="829"/>
      <c r="AN34" s="829"/>
      <c r="AO34" s="829"/>
      <c r="AP34" s="829">
        <v>160</v>
      </c>
      <c r="AQ34" s="829"/>
      <c r="AR34" s="829"/>
      <c r="AS34" s="829"/>
      <c r="AT34" s="829"/>
      <c r="AU34" s="829">
        <v>145</v>
      </c>
      <c r="AV34" s="829"/>
      <c r="AW34" s="829"/>
      <c r="AX34" s="829"/>
      <c r="AY34" s="829"/>
      <c r="AZ34" s="829" t="s">
        <v>591</v>
      </c>
      <c r="BA34" s="829"/>
      <c r="BB34" s="829"/>
      <c r="BC34" s="829"/>
      <c r="BD34" s="829"/>
      <c r="BE34" s="830" t="s">
        <v>415</v>
      </c>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416</v>
      </c>
      <c r="C35" s="781"/>
      <c r="D35" s="781"/>
      <c r="E35" s="781"/>
      <c r="F35" s="781"/>
      <c r="G35" s="781"/>
      <c r="H35" s="781"/>
      <c r="I35" s="781"/>
      <c r="J35" s="781"/>
      <c r="K35" s="781"/>
      <c r="L35" s="781"/>
      <c r="M35" s="781"/>
      <c r="N35" s="781"/>
      <c r="O35" s="781"/>
      <c r="P35" s="782"/>
      <c r="Q35" s="783">
        <v>18</v>
      </c>
      <c r="R35" s="784"/>
      <c r="S35" s="784"/>
      <c r="T35" s="784"/>
      <c r="U35" s="784"/>
      <c r="V35" s="784">
        <v>16</v>
      </c>
      <c r="W35" s="784"/>
      <c r="X35" s="784"/>
      <c r="Y35" s="784"/>
      <c r="Z35" s="784"/>
      <c r="AA35" s="784">
        <v>2</v>
      </c>
      <c r="AB35" s="784"/>
      <c r="AC35" s="784"/>
      <c r="AD35" s="784"/>
      <c r="AE35" s="785"/>
      <c r="AF35" s="786">
        <v>2</v>
      </c>
      <c r="AG35" s="787"/>
      <c r="AH35" s="787"/>
      <c r="AI35" s="787"/>
      <c r="AJ35" s="788"/>
      <c r="AK35" s="832">
        <v>12</v>
      </c>
      <c r="AL35" s="829"/>
      <c r="AM35" s="829"/>
      <c r="AN35" s="829"/>
      <c r="AO35" s="829"/>
      <c r="AP35" s="829">
        <v>45</v>
      </c>
      <c r="AQ35" s="829"/>
      <c r="AR35" s="829"/>
      <c r="AS35" s="829"/>
      <c r="AT35" s="829"/>
      <c r="AU35" s="829">
        <v>39</v>
      </c>
      <c r="AV35" s="829"/>
      <c r="AW35" s="829"/>
      <c r="AX35" s="829"/>
      <c r="AY35" s="829"/>
      <c r="AZ35" s="829" t="s">
        <v>591</v>
      </c>
      <c r="BA35" s="829"/>
      <c r="BB35" s="829"/>
      <c r="BC35" s="829"/>
      <c r="BD35" s="829"/>
      <c r="BE35" s="830" t="s">
        <v>415</v>
      </c>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418</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201</v>
      </c>
      <c r="AG63" s="843"/>
      <c r="AH63" s="843"/>
      <c r="AI63" s="843"/>
      <c r="AJ63" s="844"/>
      <c r="AK63" s="845"/>
      <c r="AL63" s="840"/>
      <c r="AM63" s="840"/>
      <c r="AN63" s="840"/>
      <c r="AO63" s="840"/>
      <c r="AP63" s="843">
        <v>1818</v>
      </c>
      <c r="AQ63" s="843"/>
      <c r="AR63" s="843"/>
      <c r="AS63" s="843"/>
      <c r="AT63" s="843"/>
      <c r="AU63" s="843">
        <v>1226</v>
      </c>
      <c r="AV63" s="843"/>
      <c r="AW63" s="843"/>
      <c r="AX63" s="843"/>
      <c r="AY63" s="843"/>
      <c r="AZ63" s="847"/>
      <c r="BA63" s="847"/>
      <c r="BB63" s="847"/>
      <c r="BC63" s="847"/>
      <c r="BD63" s="847"/>
      <c r="BE63" s="848"/>
      <c r="BF63" s="848"/>
      <c r="BG63" s="848"/>
      <c r="BH63" s="848"/>
      <c r="BI63" s="849"/>
      <c r="BJ63" s="850" t="s">
        <v>419</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3" t="s">
        <v>425</v>
      </c>
      <c r="AG66" s="815"/>
      <c r="AH66" s="815"/>
      <c r="AI66" s="815"/>
      <c r="AJ66" s="854"/>
      <c r="AK66" s="733" t="s">
        <v>426</v>
      </c>
      <c r="AL66" s="728"/>
      <c r="AM66" s="728"/>
      <c r="AN66" s="728"/>
      <c r="AO66" s="729"/>
      <c r="AP66" s="733" t="s">
        <v>427</v>
      </c>
      <c r="AQ66" s="734"/>
      <c r="AR66" s="734"/>
      <c r="AS66" s="734"/>
      <c r="AT66" s="735"/>
      <c r="AU66" s="733" t="s">
        <v>428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592</v>
      </c>
      <c r="C68" s="869"/>
      <c r="D68" s="869"/>
      <c r="E68" s="869"/>
      <c r="F68" s="869"/>
      <c r="G68" s="869"/>
      <c r="H68" s="869"/>
      <c r="I68" s="869"/>
      <c r="J68" s="869"/>
      <c r="K68" s="869"/>
      <c r="L68" s="869"/>
      <c r="M68" s="869"/>
      <c r="N68" s="869"/>
      <c r="O68" s="869"/>
      <c r="P68" s="870"/>
      <c r="Q68" s="871">
        <v>3698</v>
      </c>
      <c r="R68" s="865"/>
      <c r="S68" s="865"/>
      <c r="T68" s="865"/>
      <c r="U68" s="865"/>
      <c r="V68" s="865">
        <v>3610</v>
      </c>
      <c r="W68" s="865"/>
      <c r="X68" s="865"/>
      <c r="Y68" s="865"/>
      <c r="Z68" s="865"/>
      <c r="AA68" s="865">
        <v>88</v>
      </c>
      <c r="AB68" s="865"/>
      <c r="AC68" s="865"/>
      <c r="AD68" s="865"/>
      <c r="AE68" s="865"/>
      <c r="AF68" s="865">
        <v>88</v>
      </c>
      <c r="AG68" s="865"/>
      <c r="AH68" s="865"/>
      <c r="AI68" s="865"/>
      <c r="AJ68" s="865"/>
      <c r="AK68" s="865" t="s">
        <v>601</v>
      </c>
      <c r="AL68" s="865"/>
      <c r="AM68" s="865"/>
      <c r="AN68" s="865"/>
      <c r="AO68" s="865"/>
      <c r="AP68" s="865">
        <v>3</v>
      </c>
      <c r="AQ68" s="865"/>
      <c r="AR68" s="865"/>
      <c r="AS68" s="865"/>
      <c r="AT68" s="865"/>
      <c r="AU68" s="865">
        <v>0</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593</v>
      </c>
      <c r="C69" s="873"/>
      <c r="D69" s="873"/>
      <c r="E69" s="873"/>
      <c r="F69" s="873"/>
      <c r="G69" s="873"/>
      <c r="H69" s="873"/>
      <c r="I69" s="873"/>
      <c r="J69" s="873"/>
      <c r="K69" s="873"/>
      <c r="L69" s="873"/>
      <c r="M69" s="873"/>
      <c r="N69" s="873"/>
      <c r="O69" s="873"/>
      <c r="P69" s="874"/>
      <c r="Q69" s="875">
        <v>395</v>
      </c>
      <c r="R69" s="829"/>
      <c r="S69" s="829"/>
      <c r="T69" s="829"/>
      <c r="U69" s="829"/>
      <c r="V69" s="829">
        <v>356</v>
      </c>
      <c r="W69" s="829"/>
      <c r="X69" s="829"/>
      <c r="Y69" s="829"/>
      <c r="Z69" s="829"/>
      <c r="AA69" s="829">
        <v>38</v>
      </c>
      <c r="AB69" s="829"/>
      <c r="AC69" s="829"/>
      <c r="AD69" s="829"/>
      <c r="AE69" s="829"/>
      <c r="AF69" s="829">
        <v>38</v>
      </c>
      <c r="AG69" s="829"/>
      <c r="AH69" s="829"/>
      <c r="AI69" s="829"/>
      <c r="AJ69" s="829"/>
      <c r="AK69" s="829">
        <v>77</v>
      </c>
      <c r="AL69" s="829"/>
      <c r="AM69" s="829"/>
      <c r="AN69" s="829"/>
      <c r="AO69" s="829"/>
      <c r="AP69" s="829" t="s">
        <v>601</v>
      </c>
      <c r="AQ69" s="829"/>
      <c r="AR69" s="829"/>
      <c r="AS69" s="829"/>
      <c r="AT69" s="829"/>
      <c r="AU69" s="829" t="s">
        <v>601</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594</v>
      </c>
      <c r="C70" s="873"/>
      <c r="D70" s="873"/>
      <c r="E70" s="873"/>
      <c r="F70" s="873"/>
      <c r="G70" s="873"/>
      <c r="H70" s="873"/>
      <c r="I70" s="873"/>
      <c r="J70" s="873"/>
      <c r="K70" s="873"/>
      <c r="L70" s="873"/>
      <c r="M70" s="873"/>
      <c r="N70" s="873"/>
      <c r="O70" s="873"/>
      <c r="P70" s="874"/>
      <c r="Q70" s="875">
        <v>2</v>
      </c>
      <c r="R70" s="829"/>
      <c r="S70" s="829"/>
      <c r="T70" s="829"/>
      <c r="U70" s="829"/>
      <c r="V70" s="829">
        <v>1</v>
      </c>
      <c r="W70" s="829"/>
      <c r="X70" s="829"/>
      <c r="Y70" s="829"/>
      <c r="Z70" s="829"/>
      <c r="AA70" s="829">
        <v>1</v>
      </c>
      <c r="AB70" s="829"/>
      <c r="AC70" s="829"/>
      <c r="AD70" s="829"/>
      <c r="AE70" s="829"/>
      <c r="AF70" s="829">
        <v>1</v>
      </c>
      <c r="AG70" s="829"/>
      <c r="AH70" s="829"/>
      <c r="AI70" s="829"/>
      <c r="AJ70" s="829"/>
      <c r="AK70" s="829" t="s">
        <v>601</v>
      </c>
      <c r="AL70" s="829"/>
      <c r="AM70" s="829"/>
      <c r="AN70" s="829"/>
      <c r="AO70" s="829"/>
      <c r="AP70" s="829" t="s">
        <v>601</v>
      </c>
      <c r="AQ70" s="829"/>
      <c r="AR70" s="829"/>
      <c r="AS70" s="829"/>
      <c r="AT70" s="829"/>
      <c r="AU70" s="829" t="s">
        <v>601</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595</v>
      </c>
      <c r="C71" s="873"/>
      <c r="D71" s="873"/>
      <c r="E71" s="873"/>
      <c r="F71" s="873"/>
      <c r="G71" s="873"/>
      <c r="H71" s="873"/>
      <c r="I71" s="873"/>
      <c r="J71" s="873"/>
      <c r="K71" s="873"/>
      <c r="L71" s="873"/>
      <c r="M71" s="873"/>
      <c r="N71" s="873"/>
      <c r="O71" s="873"/>
      <c r="P71" s="874"/>
      <c r="Q71" s="875">
        <v>7170</v>
      </c>
      <c r="R71" s="829"/>
      <c r="S71" s="829"/>
      <c r="T71" s="829"/>
      <c r="U71" s="829"/>
      <c r="V71" s="829">
        <v>7083</v>
      </c>
      <c r="W71" s="829"/>
      <c r="X71" s="829"/>
      <c r="Y71" s="829"/>
      <c r="Z71" s="829"/>
      <c r="AA71" s="829">
        <v>87</v>
      </c>
      <c r="AB71" s="829"/>
      <c r="AC71" s="829"/>
      <c r="AD71" s="829"/>
      <c r="AE71" s="829"/>
      <c r="AF71" s="829">
        <v>87</v>
      </c>
      <c r="AG71" s="829"/>
      <c r="AH71" s="829"/>
      <c r="AI71" s="829"/>
      <c r="AJ71" s="829"/>
      <c r="AK71" s="829">
        <v>2533</v>
      </c>
      <c r="AL71" s="829"/>
      <c r="AM71" s="829"/>
      <c r="AN71" s="829"/>
      <c r="AO71" s="829"/>
      <c r="AP71" s="829" t="s">
        <v>601</v>
      </c>
      <c r="AQ71" s="829"/>
      <c r="AR71" s="829"/>
      <c r="AS71" s="829"/>
      <c r="AT71" s="829"/>
      <c r="AU71" s="829" t="s">
        <v>601</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596</v>
      </c>
      <c r="C72" s="873"/>
      <c r="D72" s="873"/>
      <c r="E72" s="873"/>
      <c r="F72" s="873"/>
      <c r="G72" s="873"/>
      <c r="H72" s="873"/>
      <c r="I72" s="873"/>
      <c r="J72" s="873"/>
      <c r="K72" s="873"/>
      <c r="L72" s="873"/>
      <c r="M72" s="873"/>
      <c r="N72" s="873"/>
      <c r="O72" s="873"/>
      <c r="P72" s="874"/>
      <c r="Q72" s="875">
        <v>82</v>
      </c>
      <c r="R72" s="829"/>
      <c r="S72" s="829"/>
      <c r="T72" s="829"/>
      <c r="U72" s="829"/>
      <c r="V72" s="829">
        <v>64</v>
      </c>
      <c r="W72" s="829"/>
      <c r="X72" s="829"/>
      <c r="Y72" s="829"/>
      <c r="Z72" s="829"/>
      <c r="AA72" s="829">
        <v>19</v>
      </c>
      <c r="AB72" s="829"/>
      <c r="AC72" s="829"/>
      <c r="AD72" s="829"/>
      <c r="AE72" s="829"/>
      <c r="AF72" s="829">
        <v>19</v>
      </c>
      <c r="AG72" s="829"/>
      <c r="AH72" s="829"/>
      <c r="AI72" s="829"/>
      <c r="AJ72" s="829"/>
      <c r="AK72" s="829" t="s">
        <v>601</v>
      </c>
      <c r="AL72" s="829"/>
      <c r="AM72" s="829"/>
      <c r="AN72" s="829"/>
      <c r="AO72" s="829"/>
      <c r="AP72" s="829" t="s">
        <v>601</v>
      </c>
      <c r="AQ72" s="829"/>
      <c r="AR72" s="829"/>
      <c r="AS72" s="829"/>
      <c r="AT72" s="829"/>
      <c r="AU72" s="829" t="s">
        <v>601</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597</v>
      </c>
      <c r="C73" s="873"/>
      <c r="D73" s="873"/>
      <c r="E73" s="873"/>
      <c r="F73" s="873"/>
      <c r="G73" s="873"/>
      <c r="H73" s="873"/>
      <c r="I73" s="873"/>
      <c r="J73" s="873"/>
      <c r="K73" s="873"/>
      <c r="L73" s="873"/>
      <c r="M73" s="873"/>
      <c r="N73" s="873"/>
      <c r="O73" s="873"/>
      <c r="P73" s="874"/>
      <c r="Q73" s="875">
        <v>146</v>
      </c>
      <c r="R73" s="829"/>
      <c r="S73" s="829"/>
      <c r="T73" s="829"/>
      <c r="U73" s="829"/>
      <c r="V73" s="829">
        <v>135</v>
      </c>
      <c r="W73" s="829"/>
      <c r="X73" s="829"/>
      <c r="Y73" s="829"/>
      <c r="Z73" s="829"/>
      <c r="AA73" s="829">
        <v>11</v>
      </c>
      <c r="AB73" s="829"/>
      <c r="AC73" s="829"/>
      <c r="AD73" s="829"/>
      <c r="AE73" s="829"/>
      <c r="AF73" s="829">
        <v>11</v>
      </c>
      <c r="AG73" s="829"/>
      <c r="AH73" s="829"/>
      <c r="AI73" s="829"/>
      <c r="AJ73" s="829"/>
      <c r="AK73" s="829">
        <v>32</v>
      </c>
      <c r="AL73" s="829"/>
      <c r="AM73" s="829"/>
      <c r="AN73" s="829"/>
      <c r="AO73" s="829"/>
      <c r="AP73" s="829" t="s">
        <v>601</v>
      </c>
      <c r="AQ73" s="829"/>
      <c r="AR73" s="829"/>
      <c r="AS73" s="829"/>
      <c r="AT73" s="829"/>
      <c r="AU73" s="829" t="s">
        <v>601</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598</v>
      </c>
      <c r="C74" s="873"/>
      <c r="D74" s="873"/>
      <c r="E74" s="873"/>
      <c r="F74" s="873"/>
      <c r="G74" s="873"/>
      <c r="H74" s="873"/>
      <c r="I74" s="873"/>
      <c r="J74" s="873"/>
      <c r="K74" s="873"/>
      <c r="L74" s="873"/>
      <c r="M74" s="873"/>
      <c r="N74" s="873"/>
      <c r="O74" s="873"/>
      <c r="P74" s="874"/>
      <c r="Q74" s="875">
        <v>542</v>
      </c>
      <c r="R74" s="829"/>
      <c r="S74" s="829"/>
      <c r="T74" s="829"/>
      <c r="U74" s="829"/>
      <c r="V74" s="829">
        <v>507</v>
      </c>
      <c r="W74" s="829"/>
      <c r="X74" s="829"/>
      <c r="Y74" s="829"/>
      <c r="Z74" s="829"/>
      <c r="AA74" s="829">
        <v>35</v>
      </c>
      <c r="AB74" s="829"/>
      <c r="AC74" s="829"/>
      <c r="AD74" s="829"/>
      <c r="AE74" s="829"/>
      <c r="AF74" s="829">
        <v>35</v>
      </c>
      <c r="AG74" s="829"/>
      <c r="AH74" s="829"/>
      <c r="AI74" s="829"/>
      <c r="AJ74" s="829"/>
      <c r="AK74" s="829" t="s">
        <v>601</v>
      </c>
      <c r="AL74" s="829"/>
      <c r="AM74" s="829"/>
      <c r="AN74" s="829"/>
      <c r="AO74" s="829"/>
      <c r="AP74" s="829" t="s">
        <v>601</v>
      </c>
      <c r="AQ74" s="829"/>
      <c r="AR74" s="829"/>
      <c r="AS74" s="829"/>
      <c r="AT74" s="829"/>
      <c r="AU74" s="829" t="s">
        <v>601</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t="s">
        <v>599</v>
      </c>
      <c r="C75" s="873"/>
      <c r="D75" s="873"/>
      <c r="E75" s="873"/>
      <c r="F75" s="873"/>
      <c r="G75" s="873"/>
      <c r="H75" s="873"/>
      <c r="I75" s="873"/>
      <c r="J75" s="873"/>
      <c r="K75" s="873"/>
      <c r="L75" s="873"/>
      <c r="M75" s="873"/>
      <c r="N75" s="873"/>
      <c r="O75" s="873"/>
      <c r="P75" s="874"/>
      <c r="Q75" s="876">
        <v>154466</v>
      </c>
      <c r="R75" s="877"/>
      <c r="S75" s="877"/>
      <c r="T75" s="877"/>
      <c r="U75" s="832"/>
      <c r="V75" s="878">
        <v>151330</v>
      </c>
      <c r="W75" s="877"/>
      <c r="X75" s="877"/>
      <c r="Y75" s="877"/>
      <c r="Z75" s="832"/>
      <c r="AA75" s="878">
        <v>3136</v>
      </c>
      <c r="AB75" s="877"/>
      <c r="AC75" s="877"/>
      <c r="AD75" s="877"/>
      <c r="AE75" s="832"/>
      <c r="AF75" s="878">
        <v>3136</v>
      </c>
      <c r="AG75" s="877"/>
      <c r="AH75" s="877"/>
      <c r="AI75" s="877"/>
      <c r="AJ75" s="832"/>
      <c r="AK75" s="878">
        <v>668</v>
      </c>
      <c r="AL75" s="877"/>
      <c r="AM75" s="877"/>
      <c r="AN75" s="877"/>
      <c r="AO75" s="832"/>
      <c r="AP75" s="829" t="s">
        <v>601</v>
      </c>
      <c r="AQ75" s="829"/>
      <c r="AR75" s="829"/>
      <c r="AS75" s="829"/>
      <c r="AT75" s="829"/>
      <c r="AU75" s="829" t="s">
        <v>601</v>
      </c>
      <c r="AV75" s="829"/>
      <c r="AW75" s="829"/>
      <c r="AX75" s="829"/>
      <c r="AY75" s="829"/>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t="s">
        <v>600</v>
      </c>
      <c r="C76" s="873"/>
      <c r="D76" s="873"/>
      <c r="E76" s="873"/>
      <c r="F76" s="873"/>
      <c r="G76" s="873"/>
      <c r="H76" s="873"/>
      <c r="I76" s="873"/>
      <c r="J76" s="873"/>
      <c r="K76" s="873"/>
      <c r="L76" s="873"/>
      <c r="M76" s="873"/>
      <c r="N76" s="873"/>
      <c r="O76" s="873"/>
      <c r="P76" s="874"/>
      <c r="Q76" s="876">
        <v>809</v>
      </c>
      <c r="R76" s="877"/>
      <c r="S76" s="877"/>
      <c r="T76" s="877"/>
      <c r="U76" s="832"/>
      <c r="V76" s="878">
        <v>802</v>
      </c>
      <c r="W76" s="877"/>
      <c r="X76" s="877"/>
      <c r="Y76" s="877"/>
      <c r="Z76" s="832"/>
      <c r="AA76" s="878">
        <v>7</v>
      </c>
      <c r="AB76" s="877"/>
      <c r="AC76" s="877"/>
      <c r="AD76" s="877"/>
      <c r="AE76" s="832"/>
      <c r="AF76" s="878">
        <v>7</v>
      </c>
      <c r="AG76" s="877"/>
      <c r="AH76" s="877"/>
      <c r="AI76" s="877"/>
      <c r="AJ76" s="832"/>
      <c r="AK76" s="878" t="s">
        <v>601</v>
      </c>
      <c r="AL76" s="877"/>
      <c r="AM76" s="877"/>
      <c r="AN76" s="877"/>
      <c r="AO76" s="832"/>
      <c r="AP76" s="829" t="s">
        <v>601</v>
      </c>
      <c r="AQ76" s="829"/>
      <c r="AR76" s="829"/>
      <c r="AS76" s="829"/>
      <c r="AT76" s="829"/>
      <c r="AU76" s="829" t="s">
        <v>601</v>
      </c>
      <c r="AV76" s="829"/>
      <c r="AW76" s="829"/>
      <c r="AX76" s="829"/>
      <c r="AY76" s="829"/>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393</v>
      </c>
      <c r="B88" s="789" t="s">
        <v>429</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3422</v>
      </c>
      <c r="AG88" s="843"/>
      <c r="AH88" s="843"/>
      <c r="AI88" s="843"/>
      <c r="AJ88" s="843"/>
      <c r="AK88" s="840"/>
      <c r="AL88" s="840"/>
      <c r="AM88" s="840"/>
      <c r="AN88" s="840"/>
      <c r="AO88" s="840"/>
      <c r="AP88" s="843">
        <v>3</v>
      </c>
      <c r="AQ88" s="843"/>
      <c r="AR88" s="843"/>
      <c r="AS88" s="843"/>
      <c r="AT88" s="843"/>
      <c r="AU88" s="843">
        <v>0</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430</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100</v>
      </c>
      <c r="CS102" s="851"/>
      <c r="CT102" s="851"/>
      <c r="CU102" s="851"/>
      <c r="CV102" s="890"/>
      <c r="CW102" s="889">
        <v>32</v>
      </c>
      <c r="CX102" s="851"/>
      <c r="CY102" s="851"/>
      <c r="CZ102" s="851"/>
      <c r="DA102" s="890"/>
      <c r="DB102" s="889" t="s">
        <v>601</v>
      </c>
      <c r="DC102" s="851"/>
      <c r="DD102" s="851"/>
      <c r="DE102" s="851"/>
      <c r="DF102" s="890"/>
      <c r="DG102" s="889" t="s">
        <v>601</v>
      </c>
      <c r="DH102" s="851"/>
      <c r="DI102" s="851"/>
      <c r="DJ102" s="851"/>
      <c r="DK102" s="890"/>
      <c r="DL102" s="889">
        <v>154</v>
      </c>
      <c r="DM102" s="851"/>
      <c r="DN102" s="851"/>
      <c r="DO102" s="851"/>
      <c r="DP102" s="890"/>
      <c r="DQ102" s="889">
        <v>139</v>
      </c>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432</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438</v>
      </c>
      <c r="AB109" s="892"/>
      <c r="AC109" s="892"/>
      <c r="AD109" s="892"/>
      <c r="AE109" s="893"/>
      <c r="AF109" s="891" t="s">
        <v>439</v>
      </c>
      <c r="AG109" s="892"/>
      <c r="AH109" s="892"/>
      <c r="AI109" s="892"/>
      <c r="AJ109" s="893"/>
      <c r="AK109" s="891" t="s">
        <v>311</v>
      </c>
      <c r="AL109" s="892"/>
      <c r="AM109" s="892"/>
      <c r="AN109" s="892"/>
      <c r="AO109" s="893"/>
      <c r="AP109" s="891" t="s">
        <v>440</v>
      </c>
      <c r="AQ109" s="892"/>
      <c r="AR109" s="892"/>
      <c r="AS109" s="892"/>
      <c r="AT109" s="894"/>
      <c r="AU109" s="911" t="s">
        <v>437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438</v>
      </c>
      <c r="BR109" s="892"/>
      <c r="BS109" s="892"/>
      <c r="BT109" s="892"/>
      <c r="BU109" s="893"/>
      <c r="BV109" s="891" t="s">
        <v>439</v>
      </c>
      <c r="BW109" s="892"/>
      <c r="BX109" s="892"/>
      <c r="BY109" s="892"/>
      <c r="BZ109" s="893"/>
      <c r="CA109" s="891" t="s">
        <v>311</v>
      </c>
      <c r="CB109" s="892"/>
      <c r="CC109" s="892"/>
      <c r="CD109" s="892"/>
      <c r="CE109" s="893"/>
      <c r="CF109" s="912" t="s">
        <v>440</v>
      </c>
      <c r="CG109" s="912"/>
      <c r="CH109" s="912"/>
      <c r="CI109" s="912"/>
      <c r="CJ109" s="912"/>
      <c r="CK109" s="891" t="s">
        <v>441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438</v>
      </c>
      <c r="DH109" s="892"/>
      <c r="DI109" s="892"/>
      <c r="DJ109" s="892"/>
      <c r="DK109" s="893"/>
      <c r="DL109" s="891" t="s">
        <v>439</v>
      </c>
      <c r="DM109" s="892"/>
      <c r="DN109" s="892"/>
      <c r="DO109" s="892"/>
      <c r="DP109" s="893"/>
      <c r="DQ109" s="891" t="s">
        <v>311</v>
      </c>
      <c r="DR109" s="892"/>
      <c r="DS109" s="892"/>
      <c r="DT109" s="892"/>
      <c r="DU109" s="893"/>
      <c r="DV109" s="891" t="s">
        <v>440</v>
      </c>
      <c r="DW109" s="892"/>
      <c r="DX109" s="892"/>
      <c r="DY109" s="892"/>
      <c r="DZ109" s="894"/>
    </row>
    <row r="110" spans="1:131" s="230" customFormat="1" ht="26.25" customHeight="1" x14ac:dyDescent="0.15">
      <c r="A110" s="895" t="s">
        <v>442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317969</v>
      </c>
      <c r="AB110" s="899"/>
      <c r="AC110" s="899"/>
      <c r="AD110" s="899"/>
      <c r="AE110" s="900"/>
      <c r="AF110" s="901">
        <v>336667</v>
      </c>
      <c r="AG110" s="899"/>
      <c r="AH110" s="899"/>
      <c r="AI110" s="899"/>
      <c r="AJ110" s="900"/>
      <c r="AK110" s="901">
        <v>346086</v>
      </c>
      <c r="AL110" s="899"/>
      <c r="AM110" s="899"/>
      <c r="AN110" s="899"/>
      <c r="AO110" s="900"/>
      <c r="AP110" s="902">
        <v>17.100000000000001</v>
      </c>
      <c r="AQ110" s="903"/>
      <c r="AR110" s="903"/>
      <c r="AS110" s="903"/>
      <c r="AT110" s="904"/>
      <c r="AU110" s="905" t="s">
        <v>75</v>
      </c>
      <c r="AV110" s="906"/>
      <c r="AW110" s="906"/>
      <c r="AX110" s="906"/>
      <c r="AY110" s="906"/>
      <c r="AZ110" s="928" t="s">
        <v>443</v>
      </c>
      <c r="BA110" s="896"/>
      <c r="BB110" s="896"/>
      <c r="BC110" s="896"/>
      <c r="BD110" s="896"/>
      <c r="BE110" s="896"/>
      <c r="BF110" s="896"/>
      <c r="BG110" s="896"/>
      <c r="BH110" s="896"/>
      <c r="BI110" s="896"/>
      <c r="BJ110" s="896"/>
      <c r="BK110" s="896"/>
      <c r="BL110" s="896"/>
      <c r="BM110" s="896"/>
      <c r="BN110" s="896"/>
      <c r="BO110" s="896"/>
      <c r="BP110" s="897"/>
      <c r="BQ110" s="929">
        <v>3117190</v>
      </c>
      <c r="BR110" s="930"/>
      <c r="BS110" s="930"/>
      <c r="BT110" s="930"/>
      <c r="BU110" s="930"/>
      <c r="BV110" s="930">
        <v>3247077</v>
      </c>
      <c r="BW110" s="930"/>
      <c r="BX110" s="930"/>
      <c r="BY110" s="930"/>
      <c r="BZ110" s="930"/>
      <c r="CA110" s="930">
        <v>3479888</v>
      </c>
      <c r="CB110" s="930"/>
      <c r="CC110" s="930"/>
      <c r="CD110" s="930"/>
      <c r="CE110" s="930"/>
      <c r="CF110" s="943">
        <v>172</v>
      </c>
      <c r="CG110" s="944"/>
      <c r="CH110" s="944"/>
      <c r="CI110" s="944"/>
      <c r="CJ110" s="944"/>
      <c r="CK110" s="945" t="s">
        <v>444</v>
      </c>
      <c r="CL110" s="946"/>
      <c r="CM110" s="928" t="s">
        <v>445</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131</v>
      </c>
      <c r="DH110" s="930"/>
      <c r="DI110" s="930"/>
      <c r="DJ110" s="930"/>
      <c r="DK110" s="930"/>
      <c r="DL110" s="930" t="s">
        <v>131</v>
      </c>
      <c r="DM110" s="930"/>
      <c r="DN110" s="930"/>
      <c r="DO110" s="930"/>
      <c r="DP110" s="930"/>
      <c r="DQ110" s="930" t="s">
        <v>131</v>
      </c>
      <c r="DR110" s="930"/>
      <c r="DS110" s="930"/>
      <c r="DT110" s="930"/>
      <c r="DU110" s="930"/>
      <c r="DV110" s="931" t="s">
        <v>131</v>
      </c>
      <c r="DW110" s="931"/>
      <c r="DX110" s="931"/>
      <c r="DY110" s="931"/>
      <c r="DZ110" s="932"/>
    </row>
    <row r="111" spans="1:131" s="230" customFormat="1" ht="26.25" customHeight="1" x14ac:dyDescent="0.15">
      <c r="A111" s="933" t="s">
        <v>446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131</v>
      </c>
      <c r="AB111" s="937"/>
      <c r="AC111" s="937"/>
      <c r="AD111" s="937"/>
      <c r="AE111" s="938"/>
      <c r="AF111" s="939" t="s">
        <v>131</v>
      </c>
      <c r="AG111" s="937"/>
      <c r="AH111" s="937"/>
      <c r="AI111" s="937"/>
      <c r="AJ111" s="938"/>
      <c r="AK111" s="939" t="s">
        <v>131</v>
      </c>
      <c r="AL111" s="937"/>
      <c r="AM111" s="937"/>
      <c r="AN111" s="937"/>
      <c r="AO111" s="938"/>
      <c r="AP111" s="940" t="s">
        <v>131</v>
      </c>
      <c r="AQ111" s="941"/>
      <c r="AR111" s="941"/>
      <c r="AS111" s="941"/>
      <c r="AT111" s="942"/>
      <c r="AU111" s="907"/>
      <c r="AV111" s="908"/>
      <c r="AW111" s="908"/>
      <c r="AX111" s="908"/>
      <c r="AY111" s="908"/>
      <c r="AZ111" s="921" t="s">
        <v>447</v>
      </c>
      <c r="BA111" s="922"/>
      <c r="BB111" s="922"/>
      <c r="BC111" s="922"/>
      <c r="BD111" s="922"/>
      <c r="BE111" s="922"/>
      <c r="BF111" s="922"/>
      <c r="BG111" s="922"/>
      <c r="BH111" s="922"/>
      <c r="BI111" s="922"/>
      <c r="BJ111" s="922"/>
      <c r="BK111" s="922"/>
      <c r="BL111" s="922"/>
      <c r="BM111" s="922"/>
      <c r="BN111" s="922"/>
      <c r="BO111" s="922"/>
      <c r="BP111" s="923"/>
      <c r="BQ111" s="924" t="s">
        <v>131</v>
      </c>
      <c r="BR111" s="925"/>
      <c r="BS111" s="925"/>
      <c r="BT111" s="925"/>
      <c r="BU111" s="925"/>
      <c r="BV111" s="925" t="s">
        <v>448</v>
      </c>
      <c r="BW111" s="925"/>
      <c r="BX111" s="925"/>
      <c r="BY111" s="925"/>
      <c r="BZ111" s="925"/>
      <c r="CA111" s="925" t="s">
        <v>449</v>
      </c>
      <c r="CB111" s="925"/>
      <c r="CC111" s="925"/>
      <c r="CD111" s="925"/>
      <c r="CE111" s="925"/>
      <c r="CF111" s="919" t="s">
        <v>131</v>
      </c>
      <c r="CG111" s="920"/>
      <c r="CH111" s="920"/>
      <c r="CI111" s="920"/>
      <c r="CJ111" s="920"/>
      <c r="CK111" s="947"/>
      <c r="CL111" s="948"/>
      <c r="CM111" s="921" t="s">
        <v>450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448</v>
      </c>
      <c r="DH111" s="925"/>
      <c r="DI111" s="925"/>
      <c r="DJ111" s="925"/>
      <c r="DK111" s="925"/>
      <c r="DL111" s="925" t="s">
        <v>448</v>
      </c>
      <c r="DM111" s="925"/>
      <c r="DN111" s="925"/>
      <c r="DO111" s="925"/>
      <c r="DP111" s="925"/>
      <c r="DQ111" s="925" t="s">
        <v>131</v>
      </c>
      <c r="DR111" s="925"/>
      <c r="DS111" s="925"/>
      <c r="DT111" s="925"/>
      <c r="DU111" s="925"/>
      <c r="DV111" s="926" t="s">
        <v>131</v>
      </c>
      <c r="DW111" s="926"/>
      <c r="DX111" s="926"/>
      <c r="DY111" s="926"/>
      <c r="DZ111" s="927"/>
    </row>
    <row r="112" spans="1:131" s="230" customFormat="1" ht="26.25" customHeight="1" x14ac:dyDescent="0.15">
      <c r="A112" s="951" t="s">
        <v>451</v>
      </c>
      <c r="B112" s="952"/>
      <c r="C112" s="922" t="s">
        <v>452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131</v>
      </c>
      <c r="AB112" s="958"/>
      <c r="AC112" s="958"/>
      <c r="AD112" s="958"/>
      <c r="AE112" s="959"/>
      <c r="AF112" s="960" t="s">
        <v>131</v>
      </c>
      <c r="AG112" s="958"/>
      <c r="AH112" s="958"/>
      <c r="AI112" s="958"/>
      <c r="AJ112" s="959"/>
      <c r="AK112" s="960" t="s">
        <v>131</v>
      </c>
      <c r="AL112" s="958"/>
      <c r="AM112" s="958"/>
      <c r="AN112" s="958"/>
      <c r="AO112" s="959"/>
      <c r="AP112" s="961" t="s">
        <v>131</v>
      </c>
      <c r="AQ112" s="962"/>
      <c r="AR112" s="962"/>
      <c r="AS112" s="962"/>
      <c r="AT112" s="963"/>
      <c r="AU112" s="907"/>
      <c r="AV112" s="908"/>
      <c r="AW112" s="908"/>
      <c r="AX112" s="908"/>
      <c r="AY112" s="908"/>
      <c r="AZ112" s="921" t="s">
        <v>453</v>
      </c>
      <c r="BA112" s="922"/>
      <c r="BB112" s="922"/>
      <c r="BC112" s="922"/>
      <c r="BD112" s="922"/>
      <c r="BE112" s="922"/>
      <c r="BF112" s="922"/>
      <c r="BG112" s="922"/>
      <c r="BH112" s="922"/>
      <c r="BI112" s="922"/>
      <c r="BJ112" s="922"/>
      <c r="BK112" s="922"/>
      <c r="BL112" s="922"/>
      <c r="BM112" s="922"/>
      <c r="BN112" s="922"/>
      <c r="BO112" s="922"/>
      <c r="BP112" s="923"/>
      <c r="BQ112" s="924">
        <v>1548868</v>
      </c>
      <c r="BR112" s="925"/>
      <c r="BS112" s="925"/>
      <c r="BT112" s="925"/>
      <c r="BU112" s="925"/>
      <c r="BV112" s="925">
        <v>1325818</v>
      </c>
      <c r="BW112" s="925"/>
      <c r="BX112" s="925"/>
      <c r="BY112" s="925"/>
      <c r="BZ112" s="925"/>
      <c r="CA112" s="925">
        <v>1225671</v>
      </c>
      <c r="CB112" s="925"/>
      <c r="CC112" s="925"/>
      <c r="CD112" s="925"/>
      <c r="CE112" s="925"/>
      <c r="CF112" s="919">
        <v>60.6</v>
      </c>
      <c r="CG112" s="920"/>
      <c r="CH112" s="920"/>
      <c r="CI112" s="920"/>
      <c r="CJ112" s="920"/>
      <c r="CK112" s="947"/>
      <c r="CL112" s="948"/>
      <c r="CM112" s="921" t="s">
        <v>454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131</v>
      </c>
      <c r="DH112" s="925"/>
      <c r="DI112" s="925"/>
      <c r="DJ112" s="925"/>
      <c r="DK112" s="925"/>
      <c r="DL112" s="925" t="s">
        <v>455</v>
      </c>
      <c r="DM112" s="925"/>
      <c r="DN112" s="925"/>
      <c r="DO112" s="925"/>
      <c r="DP112" s="925"/>
      <c r="DQ112" s="925" t="s">
        <v>456</v>
      </c>
      <c r="DR112" s="925"/>
      <c r="DS112" s="925"/>
      <c r="DT112" s="925"/>
      <c r="DU112" s="925"/>
      <c r="DV112" s="926" t="s">
        <v>457</v>
      </c>
      <c r="DW112" s="926"/>
      <c r="DX112" s="926"/>
      <c r="DY112" s="926"/>
      <c r="DZ112" s="927"/>
    </row>
    <row r="113" spans="1:130" s="230" customFormat="1" ht="26.25" customHeight="1" x14ac:dyDescent="0.15">
      <c r="A113" s="953"/>
      <c r="B113" s="954"/>
      <c r="C113" s="922" t="s">
        <v>458</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118633</v>
      </c>
      <c r="AB113" s="937"/>
      <c r="AC113" s="937"/>
      <c r="AD113" s="937"/>
      <c r="AE113" s="938"/>
      <c r="AF113" s="939">
        <v>107862</v>
      </c>
      <c r="AG113" s="937"/>
      <c r="AH113" s="937"/>
      <c r="AI113" s="937"/>
      <c r="AJ113" s="938"/>
      <c r="AK113" s="939">
        <v>110887</v>
      </c>
      <c r="AL113" s="937"/>
      <c r="AM113" s="937"/>
      <c r="AN113" s="937"/>
      <c r="AO113" s="938"/>
      <c r="AP113" s="940">
        <v>5.5</v>
      </c>
      <c r="AQ113" s="941"/>
      <c r="AR113" s="941"/>
      <c r="AS113" s="941"/>
      <c r="AT113" s="942"/>
      <c r="AU113" s="907"/>
      <c r="AV113" s="908"/>
      <c r="AW113" s="908"/>
      <c r="AX113" s="908"/>
      <c r="AY113" s="908"/>
      <c r="AZ113" s="921" t="s">
        <v>459</v>
      </c>
      <c r="BA113" s="922"/>
      <c r="BB113" s="922"/>
      <c r="BC113" s="922"/>
      <c r="BD113" s="922"/>
      <c r="BE113" s="922"/>
      <c r="BF113" s="922"/>
      <c r="BG113" s="922"/>
      <c r="BH113" s="922"/>
      <c r="BI113" s="922"/>
      <c r="BJ113" s="922"/>
      <c r="BK113" s="922"/>
      <c r="BL113" s="922"/>
      <c r="BM113" s="922"/>
      <c r="BN113" s="922"/>
      <c r="BO113" s="922"/>
      <c r="BP113" s="923"/>
      <c r="BQ113" s="924">
        <v>624</v>
      </c>
      <c r="BR113" s="925"/>
      <c r="BS113" s="925"/>
      <c r="BT113" s="925"/>
      <c r="BU113" s="925"/>
      <c r="BV113" s="925">
        <v>416</v>
      </c>
      <c r="BW113" s="925"/>
      <c r="BX113" s="925"/>
      <c r="BY113" s="925"/>
      <c r="BZ113" s="925"/>
      <c r="CA113" s="925">
        <v>208</v>
      </c>
      <c r="CB113" s="925"/>
      <c r="CC113" s="925"/>
      <c r="CD113" s="925"/>
      <c r="CE113" s="925"/>
      <c r="CF113" s="919">
        <v>0</v>
      </c>
      <c r="CG113" s="920"/>
      <c r="CH113" s="920"/>
      <c r="CI113" s="920"/>
      <c r="CJ113" s="920"/>
      <c r="CK113" s="947"/>
      <c r="CL113" s="948"/>
      <c r="CM113" s="921" t="s">
        <v>460</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449</v>
      </c>
      <c r="DH113" s="958"/>
      <c r="DI113" s="958"/>
      <c r="DJ113" s="958"/>
      <c r="DK113" s="959"/>
      <c r="DL113" s="960" t="s">
        <v>131</v>
      </c>
      <c r="DM113" s="958"/>
      <c r="DN113" s="958"/>
      <c r="DO113" s="958"/>
      <c r="DP113" s="959"/>
      <c r="DQ113" s="960" t="s">
        <v>448</v>
      </c>
      <c r="DR113" s="958"/>
      <c r="DS113" s="958"/>
      <c r="DT113" s="958"/>
      <c r="DU113" s="959"/>
      <c r="DV113" s="961" t="s">
        <v>131</v>
      </c>
      <c r="DW113" s="962"/>
      <c r="DX113" s="962"/>
      <c r="DY113" s="962"/>
      <c r="DZ113" s="963"/>
    </row>
    <row r="114" spans="1:130" s="230" customFormat="1" ht="26.25" customHeight="1" x14ac:dyDescent="0.15">
      <c r="A114" s="953"/>
      <c r="B114" s="954"/>
      <c r="C114" s="922" t="s">
        <v>461</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115</v>
      </c>
      <c r="AB114" s="958"/>
      <c r="AC114" s="958"/>
      <c r="AD114" s="958"/>
      <c r="AE114" s="959"/>
      <c r="AF114" s="960">
        <v>115</v>
      </c>
      <c r="AG114" s="958"/>
      <c r="AH114" s="958"/>
      <c r="AI114" s="958"/>
      <c r="AJ114" s="959"/>
      <c r="AK114" s="960">
        <v>114</v>
      </c>
      <c r="AL114" s="958"/>
      <c r="AM114" s="958"/>
      <c r="AN114" s="958"/>
      <c r="AO114" s="959"/>
      <c r="AP114" s="961">
        <v>0</v>
      </c>
      <c r="AQ114" s="962"/>
      <c r="AR114" s="962"/>
      <c r="AS114" s="962"/>
      <c r="AT114" s="963"/>
      <c r="AU114" s="907"/>
      <c r="AV114" s="908"/>
      <c r="AW114" s="908"/>
      <c r="AX114" s="908"/>
      <c r="AY114" s="908"/>
      <c r="AZ114" s="921" t="s">
        <v>462</v>
      </c>
      <c r="BA114" s="922"/>
      <c r="BB114" s="922"/>
      <c r="BC114" s="922"/>
      <c r="BD114" s="922"/>
      <c r="BE114" s="922"/>
      <c r="BF114" s="922"/>
      <c r="BG114" s="922"/>
      <c r="BH114" s="922"/>
      <c r="BI114" s="922"/>
      <c r="BJ114" s="922"/>
      <c r="BK114" s="922"/>
      <c r="BL114" s="922"/>
      <c r="BM114" s="922"/>
      <c r="BN114" s="922"/>
      <c r="BO114" s="922"/>
      <c r="BP114" s="923"/>
      <c r="BQ114" s="924">
        <v>409663</v>
      </c>
      <c r="BR114" s="925"/>
      <c r="BS114" s="925"/>
      <c r="BT114" s="925"/>
      <c r="BU114" s="925"/>
      <c r="BV114" s="925">
        <v>374433</v>
      </c>
      <c r="BW114" s="925"/>
      <c r="BX114" s="925"/>
      <c r="BY114" s="925"/>
      <c r="BZ114" s="925"/>
      <c r="CA114" s="925">
        <v>418302</v>
      </c>
      <c r="CB114" s="925"/>
      <c r="CC114" s="925"/>
      <c r="CD114" s="925"/>
      <c r="CE114" s="925"/>
      <c r="CF114" s="919">
        <v>20.7</v>
      </c>
      <c r="CG114" s="920"/>
      <c r="CH114" s="920"/>
      <c r="CI114" s="920"/>
      <c r="CJ114" s="920"/>
      <c r="CK114" s="947"/>
      <c r="CL114" s="948"/>
      <c r="CM114" s="921" t="s">
        <v>463</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131</v>
      </c>
      <c r="DH114" s="958"/>
      <c r="DI114" s="958"/>
      <c r="DJ114" s="958"/>
      <c r="DK114" s="959"/>
      <c r="DL114" s="960" t="s">
        <v>131</v>
      </c>
      <c r="DM114" s="958"/>
      <c r="DN114" s="958"/>
      <c r="DO114" s="958"/>
      <c r="DP114" s="959"/>
      <c r="DQ114" s="960" t="s">
        <v>131</v>
      </c>
      <c r="DR114" s="958"/>
      <c r="DS114" s="958"/>
      <c r="DT114" s="958"/>
      <c r="DU114" s="959"/>
      <c r="DV114" s="961" t="s">
        <v>131</v>
      </c>
      <c r="DW114" s="962"/>
      <c r="DX114" s="962"/>
      <c r="DY114" s="962"/>
      <c r="DZ114" s="963"/>
    </row>
    <row r="115" spans="1:130" s="230" customFormat="1" ht="26.25" customHeight="1" x14ac:dyDescent="0.15">
      <c r="A115" s="953"/>
      <c r="B115" s="954"/>
      <c r="C115" s="922" t="s">
        <v>464</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30</v>
      </c>
      <c r="AB115" s="937"/>
      <c r="AC115" s="937"/>
      <c r="AD115" s="937"/>
      <c r="AE115" s="938"/>
      <c r="AF115" s="939">
        <v>5</v>
      </c>
      <c r="AG115" s="937"/>
      <c r="AH115" s="937"/>
      <c r="AI115" s="937"/>
      <c r="AJ115" s="938"/>
      <c r="AK115" s="939">
        <v>4</v>
      </c>
      <c r="AL115" s="937"/>
      <c r="AM115" s="937"/>
      <c r="AN115" s="937"/>
      <c r="AO115" s="938"/>
      <c r="AP115" s="940">
        <v>0</v>
      </c>
      <c r="AQ115" s="941"/>
      <c r="AR115" s="941"/>
      <c r="AS115" s="941"/>
      <c r="AT115" s="942"/>
      <c r="AU115" s="907"/>
      <c r="AV115" s="908"/>
      <c r="AW115" s="908"/>
      <c r="AX115" s="908"/>
      <c r="AY115" s="908"/>
      <c r="AZ115" s="921" t="s">
        <v>465</v>
      </c>
      <c r="BA115" s="922"/>
      <c r="BB115" s="922"/>
      <c r="BC115" s="922"/>
      <c r="BD115" s="922"/>
      <c r="BE115" s="922"/>
      <c r="BF115" s="922"/>
      <c r="BG115" s="922"/>
      <c r="BH115" s="922"/>
      <c r="BI115" s="922"/>
      <c r="BJ115" s="922"/>
      <c r="BK115" s="922"/>
      <c r="BL115" s="922"/>
      <c r="BM115" s="922"/>
      <c r="BN115" s="922"/>
      <c r="BO115" s="922"/>
      <c r="BP115" s="923"/>
      <c r="BQ115" s="924">
        <v>178200</v>
      </c>
      <c r="BR115" s="925"/>
      <c r="BS115" s="925"/>
      <c r="BT115" s="925"/>
      <c r="BU115" s="925"/>
      <c r="BV115" s="925">
        <v>158400</v>
      </c>
      <c r="BW115" s="925"/>
      <c r="BX115" s="925"/>
      <c r="BY115" s="925"/>
      <c r="BZ115" s="925"/>
      <c r="CA115" s="925">
        <v>138600</v>
      </c>
      <c r="CB115" s="925"/>
      <c r="CC115" s="925"/>
      <c r="CD115" s="925"/>
      <c r="CE115" s="925"/>
      <c r="CF115" s="919">
        <v>6.9</v>
      </c>
      <c r="CG115" s="920"/>
      <c r="CH115" s="920"/>
      <c r="CI115" s="920"/>
      <c r="CJ115" s="920"/>
      <c r="CK115" s="947"/>
      <c r="CL115" s="948"/>
      <c r="CM115" s="921" t="s">
        <v>466</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131</v>
      </c>
      <c r="DH115" s="958"/>
      <c r="DI115" s="958"/>
      <c r="DJ115" s="958"/>
      <c r="DK115" s="959"/>
      <c r="DL115" s="960" t="s">
        <v>131</v>
      </c>
      <c r="DM115" s="958"/>
      <c r="DN115" s="958"/>
      <c r="DO115" s="958"/>
      <c r="DP115" s="959"/>
      <c r="DQ115" s="960" t="s">
        <v>131</v>
      </c>
      <c r="DR115" s="958"/>
      <c r="DS115" s="958"/>
      <c r="DT115" s="958"/>
      <c r="DU115" s="959"/>
      <c r="DV115" s="961" t="s">
        <v>448</v>
      </c>
      <c r="DW115" s="962"/>
      <c r="DX115" s="962"/>
      <c r="DY115" s="962"/>
      <c r="DZ115" s="963"/>
    </row>
    <row r="116" spans="1:130" s="230" customFormat="1" ht="26.25" customHeight="1" x14ac:dyDescent="0.15">
      <c r="A116" s="955"/>
      <c r="B116" s="956"/>
      <c r="C116" s="964" t="s">
        <v>467</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455</v>
      </c>
      <c r="AB116" s="958"/>
      <c r="AC116" s="958"/>
      <c r="AD116" s="958"/>
      <c r="AE116" s="959"/>
      <c r="AF116" s="960" t="s">
        <v>131</v>
      </c>
      <c r="AG116" s="958"/>
      <c r="AH116" s="958"/>
      <c r="AI116" s="958"/>
      <c r="AJ116" s="959"/>
      <c r="AK116" s="960" t="s">
        <v>448</v>
      </c>
      <c r="AL116" s="958"/>
      <c r="AM116" s="958"/>
      <c r="AN116" s="958"/>
      <c r="AO116" s="959"/>
      <c r="AP116" s="961" t="s">
        <v>456</v>
      </c>
      <c r="AQ116" s="962"/>
      <c r="AR116" s="962"/>
      <c r="AS116" s="962"/>
      <c r="AT116" s="963"/>
      <c r="AU116" s="907"/>
      <c r="AV116" s="908"/>
      <c r="AW116" s="908"/>
      <c r="AX116" s="908"/>
      <c r="AY116" s="908"/>
      <c r="AZ116" s="966" t="s">
        <v>468</v>
      </c>
      <c r="BA116" s="967"/>
      <c r="BB116" s="967"/>
      <c r="BC116" s="967"/>
      <c r="BD116" s="967"/>
      <c r="BE116" s="967"/>
      <c r="BF116" s="967"/>
      <c r="BG116" s="967"/>
      <c r="BH116" s="967"/>
      <c r="BI116" s="967"/>
      <c r="BJ116" s="967"/>
      <c r="BK116" s="967"/>
      <c r="BL116" s="967"/>
      <c r="BM116" s="967"/>
      <c r="BN116" s="967"/>
      <c r="BO116" s="967"/>
      <c r="BP116" s="968"/>
      <c r="BQ116" s="924" t="s">
        <v>457</v>
      </c>
      <c r="BR116" s="925"/>
      <c r="BS116" s="925"/>
      <c r="BT116" s="925"/>
      <c r="BU116" s="925"/>
      <c r="BV116" s="925" t="s">
        <v>131</v>
      </c>
      <c r="BW116" s="925"/>
      <c r="BX116" s="925"/>
      <c r="BY116" s="925"/>
      <c r="BZ116" s="925"/>
      <c r="CA116" s="925" t="s">
        <v>469</v>
      </c>
      <c r="CB116" s="925"/>
      <c r="CC116" s="925"/>
      <c r="CD116" s="925"/>
      <c r="CE116" s="925"/>
      <c r="CF116" s="919" t="s">
        <v>131</v>
      </c>
      <c r="CG116" s="920"/>
      <c r="CH116" s="920"/>
      <c r="CI116" s="920"/>
      <c r="CJ116" s="920"/>
      <c r="CK116" s="947"/>
      <c r="CL116" s="948"/>
      <c r="CM116" s="921" t="s">
        <v>470</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448</v>
      </c>
      <c r="DH116" s="958"/>
      <c r="DI116" s="958"/>
      <c r="DJ116" s="958"/>
      <c r="DK116" s="959"/>
      <c r="DL116" s="960" t="s">
        <v>456</v>
      </c>
      <c r="DM116" s="958"/>
      <c r="DN116" s="958"/>
      <c r="DO116" s="958"/>
      <c r="DP116" s="959"/>
      <c r="DQ116" s="960" t="s">
        <v>131</v>
      </c>
      <c r="DR116" s="958"/>
      <c r="DS116" s="958"/>
      <c r="DT116" s="958"/>
      <c r="DU116" s="959"/>
      <c r="DV116" s="961" t="s">
        <v>131</v>
      </c>
      <c r="DW116" s="962"/>
      <c r="DX116" s="962"/>
      <c r="DY116" s="962"/>
      <c r="DZ116" s="963"/>
    </row>
    <row r="117" spans="1:130" s="230" customFormat="1" ht="26.25" customHeight="1" x14ac:dyDescent="0.15">
      <c r="A117" s="91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471</v>
      </c>
      <c r="Z117" s="893"/>
      <c r="AA117" s="977">
        <v>436747</v>
      </c>
      <c r="AB117" s="978"/>
      <c r="AC117" s="978"/>
      <c r="AD117" s="978"/>
      <c r="AE117" s="979"/>
      <c r="AF117" s="980">
        <v>444649</v>
      </c>
      <c r="AG117" s="978"/>
      <c r="AH117" s="978"/>
      <c r="AI117" s="978"/>
      <c r="AJ117" s="979"/>
      <c r="AK117" s="980">
        <v>457091</v>
      </c>
      <c r="AL117" s="978"/>
      <c r="AM117" s="978"/>
      <c r="AN117" s="978"/>
      <c r="AO117" s="979"/>
      <c r="AP117" s="981"/>
      <c r="AQ117" s="982"/>
      <c r="AR117" s="982"/>
      <c r="AS117" s="982"/>
      <c r="AT117" s="983"/>
      <c r="AU117" s="907"/>
      <c r="AV117" s="908"/>
      <c r="AW117" s="908"/>
      <c r="AX117" s="908"/>
      <c r="AY117" s="908"/>
      <c r="AZ117" s="973" t="s">
        <v>472</v>
      </c>
      <c r="BA117" s="974"/>
      <c r="BB117" s="974"/>
      <c r="BC117" s="974"/>
      <c r="BD117" s="974"/>
      <c r="BE117" s="974"/>
      <c r="BF117" s="974"/>
      <c r="BG117" s="974"/>
      <c r="BH117" s="974"/>
      <c r="BI117" s="974"/>
      <c r="BJ117" s="974"/>
      <c r="BK117" s="974"/>
      <c r="BL117" s="974"/>
      <c r="BM117" s="974"/>
      <c r="BN117" s="974"/>
      <c r="BO117" s="974"/>
      <c r="BP117" s="975"/>
      <c r="BQ117" s="924" t="s">
        <v>131</v>
      </c>
      <c r="BR117" s="925"/>
      <c r="BS117" s="925"/>
      <c r="BT117" s="925"/>
      <c r="BU117" s="925"/>
      <c r="BV117" s="925" t="s">
        <v>455</v>
      </c>
      <c r="BW117" s="925"/>
      <c r="BX117" s="925"/>
      <c r="BY117" s="925"/>
      <c r="BZ117" s="925"/>
      <c r="CA117" s="925" t="s">
        <v>455</v>
      </c>
      <c r="CB117" s="925"/>
      <c r="CC117" s="925"/>
      <c r="CD117" s="925"/>
      <c r="CE117" s="925"/>
      <c r="CF117" s="919" t="s">
        <v>469</v>
      </c>
      <c r="CG117" s="920"/>
      <c r="CH117" s="920"/>
      <c r="CI117" s="920"/>
      <c r="CJ117" s="920"/>
      <c r="CK117" s="947"/>
      <c r="CL117" s="948"/>
      <c r="CM117" s="921" t="s">
        <v>473</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469</v>
      </c>
      <c r="DH117" s="958"/>
      <c r="DI117" s="958"/>
      <c r="DJ117" s="958"/>
      <c r="DK117" s="959"/>
      <c r="DL117" s="960" t="s">
        <v>469</v>
      </c>
      <c r="DM117" s="958"/>
      <c r="DN117" s="958"/>
      <c r="DO117" s="958"/>
      <c r="DP117" s="959"/>
      <c r="DQ117" s="960" t="s">
        <v>131</v>
      </c>
      <c r="DR117" s="958"/>
      <c r="DS117" s="958"/>
      <c r="DT117" s="958"/>
      <c r="DU117" s="959"/>
      <c r="DV117" s="961" t="s">
        <v>457</v>
      </c>
      <c r="DW117" s="962"/>
      <c r="DX117" s="962"/>
      <c r="DY117" s="962"/>
      <c r="DZ117" s="963"/>
    </row>
    <row r="118" spans="1:130" s="230" customFormat="1" ht="26.25" customHeight="1" x14ac:dyDescent="0.15">
      <c r="A118" s="911" t="s">
        <v>441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438</v>
      </c>
      <c r="AB118" s="892"/>
      <c r="AC118" s="892"/>
      <c r="AD118" s="892"/>
      <c r="AE118" s="893"/>
      <c r="AF118" s="891" t="s">
        <v>439</v>
      </c>
      <c r="AG118" s="892"/>
      <c r="AH118" s="892"/>
      <c r="AI118" s="892"/>
      <c r="AJ118" s="893"/>
      <c r="AK118" s="891" t="s">
        <v>311</v>
      </c>
      <c r="AL118" s="892"/>
      <c r="AM118" s="892"/>
      <c r="AN118" s="892"/>
      <c r="AO118" s="893"/>
      <c r="AP118" s="969" t="s">
        <v>440</v>
      </c>
      <c r="AQ118" s="970"/>
      <c r="AR118" s="970"/>
      <c r="AS118" s="970"/>
      <c r="AT118" s="971"/>
      <c r="AU118" s="907"/>
      <c r="AV118" s="908"/>
      <c r="AW118" s="908"/>
      <c r="AX118" s="908"/>
      <c r="AY118" s="908"/>
      <c r="AZ118" s="972" t="s">
        <v>474</v>
      </c>
      <c r="BA118" s="964"/>
      <c r="BB118" s="964"/>
      <c r="BC118" s="964"/>
      <c r="BD118" s="964"/>
      <c r="BE118" s="964"/>
      <c r="BF118" s="964"/>
      <c r="BG118" s="964"/>
      <c r="BH118" s="964"/>
      <c r="BI118" s="964"/>
      <c r="BJ118" s="964"/>
      <c r="BK118" s="964"/>
      <c r="BL118" s="964"/>
      <c r="BM118" s="964"/>
      <c r="BN118" s="964"/>
      <c r="BO118" s="964"/>
      <c r="BP118" s="965"/>
      <c r="BQ118" s="998" t="s">
        <v>131</v>
      </c>
      <c r="BR118" s="999"/>
      <c r="BS118" s="999"/>
      <c r="BT118" s="999"/>
      <c r="BU118" s="999"/>
      <c r="BV118" s="999" t="s">
        <v>449</v>
      </c>
      <c r="BW118" s="999"/>
      <c r="BX118" s="999"/>
      <c r="BY118" s="999"/>
      <c r="BZ118" s="999"/>
      <c r="CA118" s="999" t="s">
        <v>448</v>
      </c>
      <c r="CB118" s="999"/>
      <c r="CC118" s="999"/>
      <c r="CD118" s="999"/>
      <c r="CE118" s="999"/>
      <c r="CF118" s="919" t="s">
        <v>448</v>
      </c>
      <c r="CG118" s="920"/>
      <c r="CH118" s="920"/>
      <c r="CI118" s="920"/>
      <c r="CJ118" s="920"/>
      <c r="CK118" s="947"/>
      <c r="CL118" s="948"/>
      <c r="CM118" s="921" t="s">
        <v>475</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131</v>
      </c>
      <c r="DH118" s="958"/>
      <c r="DI118" s="958"/>
      <c r="DJ118" s="958"/>
      <c r="DK118" s="959"/>
      <c r="DL118" s="960" t="s">
        <v>456</v>
      </c>
      <c r="DM118" s="958"/>
      <c r="DN118" s="958"/>
      <c r="DO118" s="958"/>
      <c r="DP118" s="959"/>
      <c r="DQ118" s="960" t="s">
        <v>456</v>
      </c>
      <c r="DR118" s="958"/>
      <c r="DS118" s="958"/>
      <c r="DT118" s="958"/>
      <c r="DU118" s="959"/>
      <c r="DV118" s="961" t="s">
        <v>449</v>
      </c>
      <c r="DW118" s="962"/>
      <c r="DX118" s="962"/>
      <c r="DY118" s="962"/>
      <c r="DZ118" s="963"/>
    </row>
    <row r="119" spans="1:130" s="230" customFormat="1" ht="26.25" customHeight="1" x14ac:dyDescent="0.15">
      <c r="A119" s="1055" t="s">
        <v>444</v>
      </c>
      <c r="B119" s="946"/>
      <c r="C119" s="928" t="s">
        <v>445</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131</v>
      </c>
      <c r="AB119" s="899"/>
      <c r="AC119" s="899"/>
      <c r="AD119" s="899"/>
      <c r="AE119" s="900"/>
      <c r="AF119" s="901" t="s">
        <v>448</v>
      </c>
      <c r="AG119" s="899"/>
      <c r="AH119" s="899"/>
      <c r="AI119" s="899"/>
      <c r="AJ119" s="900"/>
      <c r="AK119" s="901" t="s">
        <v>448</v>
      </c>
      <c r="AL119" s="899"/>
      <c r="AM119" s="899"/>
      <c r="AN119" s="899"/>
      <c r="AO119" s="900"/>
      <c r="AP119" s="902" t="s">
        <v>131</v>
      </c>
      <c r="AQ119" s="903"/>
      <c r="AR119" s="903"/>
      <c r="AS119" s="903"/>
      <c r="AT119" s="904"/>
      <c r="AU119" s="909"/>
      <c r="AV119" s="910"/>
      <c r="AW119" s="910"/>
      <c r="AX119" s="910"/>
      <c r="AY119" s="910"/>
      <c r="AZ119" s="251" t="s">
        <v>189</v>
      </c>
      <c r="BA119" s="251"/>
      <c r="BB119" s="251"/>
      <c r="BC119" s="251"/>
      <c r="BD119" s="251"/>
      <c r="BE119" s="251"/>
      <c r="BF119" s="251"/>
      <c r="BG119" s="251"/>
      <c r="BH119" s="251"/>
      <c r="BI119" s="251"/>
      <c r="BJ119" s="251"/>
      <c r="BK119" s="251"/>
      <c r="BL119" s="251"/>
      <c r="BM119" s="251"/>
      <c r="BN119" s="251"/>
      <c r="BO119" s="976" t="s">
        <v>476</v>
      </c>
      <c r="BP119" s="1004"/>
      <c r="BQ119" s="998">
        <v>5254545</v>
      </c>
      <c r="BR119" s="999"/>
      <c r="BS119" s="999"/>
      <c r="BT119" s="999"/>
      <c r="BU119" s="999"/>
      <c r="BV119" s="999">
        <v>5106144</v>
      </c>
      <c r="BW119" s="999"/>
      <c r="BX119" s="999"/>
      <c r="BY119" s="999"/>
      <c r="BZ119" s="999"/>
      <c r="CA119" s="999">
        <v>5262669</v>
      </c>
      <c r="CB119" s="999"/>
      <c r="CC119" s="999"/>
      <c r="CD119" s="999"/>
      <c r="CE119" s="999"/>
      <c r="CF119" s="1000"/>
      <c r="CG119" s="1001"/>
      <c r="CH119" s="1001"/>
      <c r="CI119" s="1001"/>
      <c r="CJ119" s="1002"/>
      <c r="CK119" s="949"/>
      <c r="CL119" s="950"/>
      <c r="CM119" s="972" t="s">
        <v>477</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448</v>
      </c>
      <c r="DH119" s="985"/>
      <c r="DI119" s="985"/>
      <c r="DJ119" s="985"/>
      <c r="DK119" s="986"/>
      <c r="DL119" s="984" t="s">
        <v>449</v>
      </c>
      <c r="DM119" s="985"/>
      <c r="DN119" s="985"/>
      <c r="DO119" s="985"/>
      <c r="DP119" s="986"/>
      <c r="DQ119" s="984" t="s">
        <v>131</v>
      </c>
      <c r="DR119" s="985"/>
      <c r="DS119" s="985"/>
      <c r="DT119" s="985"/>
      <c r="DU119" s="986"/>
      <c r="DV119" s="987" t="s">
        <v>131</v>
      </c>
      <c r="DW119" s="988"/>
      <c r="DX119" s="988"/>
      <c r="DY119" s="988"/>
      <c r="DZ119" s="989"/>
    </row>
    <row r="120" spans="1:130" s="230" customFormat="1" ht="26.25" customHeight="1" x14ac:dyDescent="0.15">
      <c r="A120" s="1056"/>
      <c r="B120" s="948"/>
      <c r="C120" s="921" t="s">
        <v>450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449</v>
      </c>
      <c r="AB120" s="958"/>
      <c r="AC120" s="958"/>
      <c r="AD120" s="958"/>
      <c r="AE120" s="959"/>
      <c r="AF120" s="960" t="s">
        <v>131</v>
      </c>
      <c r="AG120" s="958"/>
      <c r="AH120" s="958"/>
      <c r="AI120" s="958"/>
      <c r="AJ120" s="959"/>
      <c r="AK120" s="960" t="s">
        <v>131</v>
      </c>
      <c r="AL120" s="958"/>
      <c r="AM120" s="958"/>
      <c r="AN120" s="958"/>
      <c r="AO120" s="959"/>
      <c r="AP120" s="961" t="s">
        <v>131</v>
      </c>
      <c r="AQ120" s="962"/>
      <c r="AR120" s="962"/>
      <c r="AS120" s="962"/>
      <c r="AT120" s="963"/>
      <c r="AU120" s="990" t="s">
        <v>478</v>
      </c>
      <c r="AV120" s="991"/>
      <c r="AW120" s="991"/>
      <c r="AX120" s="991"/>
      <c r="AY120" s="992"/>
      <c r="AZ120" s="928" t="s">
        <v>479</v>
      </c>
      <c r="BA120" s="896"/>
      <c r="BB120" s="896"/>
      <c r="BC120" s="896"/>
      <c r="BD120" s="896"/>
      <c r="BE120" s="896"/>
      <c r="BF120" s="896"/>
      <c r="BG120" s="896"/>
      <c r="BH120" s="896"/>
      <c r="BI120" s="896"/>
      <c r="BJ120" s="896"/>
      <c r="BK120" s="896"/>
      <c r="BL120" s="896"/>
      <c r="BM120" s="896"/>
      <c r="BN120" s="896"/>
      <c r="BO120" s="896"/>
      <c r="BP120" s="897"/>
      <c r="BQ120" s="929">
        <v>1246850</v>
      </c>
      <c r="BR120" s="930"/>
      <c r="BS120" s="930"/>
      <c r="BT120" s="930"/>
      <c r="BU120" s="930"/>
      <c r="BV120" s="930">
        <v>1432234</v>
      </c>
      <c r="BW120" s="930"/>
      <c r="BX120" s="930"/>
      <c r="BY120" s="930"/>
      <c r="BZ120" s="930"/>
      <c r="CA120" s="930">
        <v>1355106</v>
      </c>
      <c r="CB120" s="930"/>
      <c r="CC120" s="930"/>
      <c r="CD120" s="930"/>
      <c r="CE120" s="930"/>
      <c r="CF120" s="943">
        <v>67</v>
      </c>
      <c r="CG120" s="944"/>
      <c r="CH120" s="944"/>
      <c r="CI120" s="944"/>
      <c r="CJ120" s="944"/>
      <c r="CK120" s="1005" t="s">
        <v>480</v>
      </c>
      <c r="CL120" s="1006"/>
      <c r="CM120" s="1006"/>
      <c r="CN120" s="1006"/>
      <c r="CO120" s="1007"/>
      <c r="CP120" s="1013" t="s">
        <v>481</v>
      </c>
      <c r="CQ120" s="1014"/>
      <c r="CR120" s="1014"/>
      <c r="CS120" s="1014"/>
      <c r="CT120" s="1014"/>
      <c r="CU120" s="1014"/>
      <c r="CV120" s="1014"/>
      <c r="CW120" s="1014"/>
      <c r="CX120" s="1014"/>
      <c r="CY120" s="1014"/>
      <c r="CZ120" s="1014"/>
      <c r="DA120" s="1014"/>
      <c r="DB120" s="1014"/>
      <c r="DC120" s="1014"/>
      <c r="DD120" s="1014"/>
      <c r="DE120" s="1014"/>
      <c r="DF120" s="1015"/>
      <c r="DG120" s="929">
        <v>1052213</v>
      </c>
      <c r="DH120" s="930"/>
      <c r="DI120" s="930"/>
      <c r="DJ120" s="930"/>
      <c r="DK120" s="930"/>
      <c r="DL120" s="930">
        <v>964574</v>
      </c>
      <c r="DM120" s="930"/>
      <c r="DN120" s="930"/>
      <c r="DO120" s="930"/>
      <c r="DP120" s="930"/>
      <c r="DQ120" s="930">
        <v>886634</v>
      </c>
      <c r="DR120" s="930"/>
      <c r="DS120" s="930"/>
      <c r="DT120" s="930"/>
      <c r="DU120" s="930"/>
      <c r="DV120" s="931">
        <v>43.8</v>
      </c>
      <c r="DW120" s="931"/>
      <c r="DX120" s="931"/>
      <c r="DY120" s="931"/>
      <c r="DZ120" s="932"/>
    </row>
    <row r="121" spans="1:130" s="230" customFormat="1" ht="26.25" customHeight="1" x14ac:dyDescent="0.15">
      <c r="A121" s="1056"/>
      <c r="B121" s="948"/>
      <c r="C121" s="973" t="s">
        <v>482</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448</v>
      </c>
      <c r="AB121" s="958"/>
      <c r="AC121" s="958"/>
      <c r="AD121" s="958"/>
      <c r="AE121" s="959"/>
      <c r="AF121" s="960" t="s">
        <v>449</v>
      </c>
      <c r="AG121" s="958"/>
      <c r="AH121" s="958"/>
      <c r="AI121" s="958"/>
      <c r="AJ121" s="959"/>
      <c r="AK121" s="960" t="s">
        <v>131</v>
      </c>
      <c r="AL121" s="958"/>
      <c r="AM121" s="958"/>
      <c r="AN121" s="958"/>
      <c r="AO121" s="959"/>
      <c r="AP121" s="961" t="s">
        <v>131</v>
      </c>
      <c r="AQ121" s="962"/>
      <c r="AR121" s="962"/>
      <c r="AS121" s="962"/>
      <c r="AT121" s="963"/>
      <c r="AU121" s="993"/>
      <c r="AV121" s="994"/>
      <c r="AW121" s="994"/>
      <c r="AX121" s="994"/>
      <c r="AY121" s="995"/>
      <c r="AZ121" s="921" t="s">
        <v>483</v>
      </c>
      <c r="BA121" s="922"/>
      <c r="BB121" s="922"/>
      <c r="BC121" s="922"/>
      <c r="BD121" s="922"/>
      <c r="BE121" s="922"/>
      <c r="BF121" s="922"/>
      <c r="BG121" s="922"/>
      <c r="BH121" s="922"/>
      <c r="BI121" s="922"/>
      <c r="BJ121" s="922"/>
      <c r="BK121" s="922"/>
      <c r="BL121" s="922"/>
      <c r="BM121" s="922"/>
      <c r="BN121" s="922"/>
      <c r="BO121" s="922"/>
      <c r="BP121" s="923"/>
      <c r="BQ121" s="924" t="s">
        <v>131</v>
      </c>
      <c r="BR121" s="925"/>
      <c r="BS121" s="925"/>
      <c r="BT121" s="925"/>
      <c r="BU121" s="925"/>
      <c r="BV121" s="925" t="s">
        <v>131</v>
      </c>
      <c r="BW121" s="925"/>
      <c r="BX121" s="925"/>
      <c r="BY121" s="925"/>
      <c r="BZ121" s="925"/>
      <c r="CA121" s="925" t="s">
        <v>131</v>
      </c>
      <c r="CB121" s="925"/>
      <c r="CC121" s="925"/>
      <c r="CD121" s="925"/>
      <c r="CE121" s="925"/>
      <c r="CF121" s="919" t="s">
        <v>456</v>
      </c>
      <c r="CG121" s="920"/>
      <c r="CH121" s="920"/>
      <c r="CI121" s="920"/>
      <c r="CJ121" s="920"/>
      <c r="CK121" s="1008"/>
      <c r="CL121" s="1009"/>
      <c r="CM121" s="1009"/>
      <c r="CN121" s="1009"/>
      <c r="CO121" s="1010"/>
      <c r="CP121" s="1018" t="s">
        <v>484</v>
      </c>
      <c r="CQ121" s="1019"/>
      <c r="CR121" s="1019"/>
      <c r="CS121" s="1019"/>
      <c r="CT121" s="1019"/>
      <c r="CU121" s="1019"/>
      <c r="CV121" s="1019"/>
      <c r="CW121" s="1019"/>
      <c r="CX121" s="1019"/>
      <c r="CY121" s="1019"/>
      <c r="CZ121" s="1019"/>
      <c r="DA121" s="1019"/>
      <c r="DB121" s="1019"/>
      <c r="DC121" s="1019"/>
      <c r="DD121" s="1019"/>
      <c r="DE121" s="1019"/>
      <c r="DF121" s="1020"/>
      <c r="DG121" s="924">
        <v>271149</v>
      </c>
      <c r="DH121" s="925"/>
      <c r="DI121" s="925"/>
      <c r="DJ121" s="925"/>
      <c r="DK121" s="925"/>
      <c r="DL121" s="925">
        <v>163714</v>
      </c>
      <c r="DM121" s="925"/>
      <c r="DN121" s="925"/>
      <c r="DO121" s="925"/>
      <c r="DP121" s="925"/>
      <c r="DQ121" s="925">
        <v>155243</v>
      </c>
      <c r="DR121" s="925"/>
      <c r="DS121" s="925"/>
      <c r="DT121" s="925"/>
      <c r="DU121" s="925"/>
      <c r="DV121" s="926">
        <v>7.7</v>
      </c>
      <c r="DW121" s="926"/>
      <c r="DX121" s="926"/>
      <c r="DY121" s="926"/>
      <c r="DZ121" s="927"/>
    </row>
    <row r="122" spans="1:130" s="230" customFormat="1" ht="26.25" customHeight="1" x14ac:dyDescent="0.15">
      <c r="A122" s="1056"/>
      <c r="B122" s="948"/>
      <c r="C122" s="921" t="s">
        <v>463</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449</v>
      </c>
      <c r="AB122" s="958"/>
      <c r="AC122" s="958"/>
      <c r="AD122" s="958"/>
      <c r="AE122" s="959"/>
      <c r="AF122" s="960" t="s">
        <v>469</v>
      </c>
      <c r="AG122" s="958"/>
      <c r="AH122" s="958"/>
      <c r="AI122" s="958"/>
      <c r="AJ122" s="959"/>
      <c r="AK122" s="960" t="s">
        <v>469</v>
      </c>
      <c r="AL122" s="958"/>
      <c r="AM122" s="958"/>
      <c r="AN122" s="958"/>
      <c r="AO122" s="959"/>
      <c r="AP122" s="961" t="s">
        <v>131</v>
      </c>
      <c r="AQ122" s="962"/>
      <c r="AR122" s="962"/>
      <c r="AS122" s="962"/>
      <c r="AT122" s="963"/>
      <c r="AU122" s="993"/>
      <c r="AV122" s="994"/>
      <c r="AW122" s="994"/>
      <c r="AX122" s="994"/>
      <c r="AY122" s="995"/>
      <c r="AZ122" s="972" t="s">
        <v>485</v>
      </c>
      <c r="BA122" s="964"/>
      <c r="BB122" s="964"/>
      <c r="BC122" s="964"/>
      <c r="BD122" s="964"/>
      <c r="BE122" s="964"/>
      <c r="BF122" s="964"/>
      <c r="BG122" s="964"/>
      <c r="BH122" s="964"/>
      <c r="BI122" s="964"/>
      <c r="BJ122" s="964"/>
      <c r="BK122" s="964"/>
      <c r="BL122" s="964"/>
      <c r="BM122" s="964"/>
      <c r="BN122" s="964"/>
      <c r="BO122" s="964"/>
      <c r="BP122" s="965"/>
      <c r="BQ122" s="998">
        <v>3387616</v>
      </c>
      <c r="BR122" s="999"/>
      <c r="BS122" s="999"/>
      <c r="BT122" s="999"/>
      <c r="BU122" s="999"/>
      <c r="BV122" s="999">
        <v>3422234</v>
      </c>
      <c r="BW122" s="999"/>
      <c r="BX122" s="999"/>
      <c r="BY122" s="999"/>
      <c r="BZ122" s="999"/>
      <c r="CA122" s="999">
        <v>3526904</v>
      </c>
      <c r="CB122" s="999"/>
      <c r="CC122" s="999"/>
      <c r="CD122" s="999"/>
      <c r="CE122" s="999"/>
      <c r="CF122" s="1016">
        <v>174.3</v>
      </c>
      <c r="CG122" s="1017"/>
      <c r="CH122" s="1017"/>
      <c r="CI122" s="1017"/>
      <c r="CJ122" s="1017"/>
      <c r="CK122" s="1008"/>
      <c r="CL122" s="1009"/>
      <c r="CM122" s="1009"/>
      <c r="CN122" s="1009"/>
      <c r="CO122" s="1010"/>
      <c r="CP122" s="1018" t="s">
        <v>486</v>
      </c>
      <c r="CQ122" s="1019"/>
      <c r="CR122" s="1019"/>
      <c r="CS122" s="1019"/>
      <c r="CT122" s="1019"/>
      <c r="CU122" s="1019"/>
      <c r="CV122" s="1019"/>
      <c r="CW122" s="1019"/>
      <c r="CX122" s="1019"/>
      <c r="CY122" s="1019"/>
      <c r="CZ122" s="1019"/>
      <c r="DA122" s="1019"/>
      <c r="DB122" s="1019"/>
      <c r="DC122" s="1019"/>
      <c r="DD122" s="1019"/>
      <c r="DE122" s="1019"/>
      <c r="DF122" s="1020"/>
      <c r="DG122" s="924">
        <v>179878</v>
      </c>
      <c r="DH122" s="925"/>
      <c r="DI122" s="925"/>
      <c r="DJ122" s="925"/>
      <c r="DK122" s="925"/>
      <c r="DL122" s="925">
        <v>156467</v>
      </c>
      <c r="DM122" s="925"/>
      <c r="DN122" s="925"/>
      <c r="DO122" s="925"/>
      <c r="DP122" s="925"/>
      <c r="DQ122" s="925">
        <v>144549</v>
      </c>
      <c r="DR122" s="925"/>
      <c r="DS122" s="925"/>
      <c r="DT122" s="925"/>
      <c r="DU122" s="925"/>
      <c r="DV122" s="926">
        <v>7.1</v>
      </c>
      <c r="DW122" s="926"/>
      <c r="DX122" s="926"/>
      <c r="DY122" s="926"/>
      <c r="DZ122" s="927"/>
    </row>
    <row r="123" spans="1:130" s="230" customFormat="1" ht="26.25" customHeight="1" x14ac:dyDescent="0.15">
      <c r="A123" s="1056"/>
      <c r="B123" s="948"/>
      <c r="C123" s="921" t="s">
        <v>470</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131</v>
      </c>
      <c r="AB123" s="958"/>
      <c r="AC123" s="958"/>
      <c r="AD123" s="958"/>
      <c r="AE123" s="959"/>
      <c r="AF123" s="960" t="s">
        <v>449</v>
      </c>
      <c r="AG123" s="958"/>
      <c r="AH123" s="958"/>
      <c r="AI123" s="958"/>
      <c r="AJ123" s="959"/>
      <c r="AK123" s="960" t="s">
        <v>131</v>
      </c>
      <c r="AL123" s="958"/>
      <c r="AM123" s="958"/>
      <c r="AN123" s="958"/>
      <c r="AO123" s="959"/>
      <c r="AP123" s="961" t="s">
        <v>448</v>
      </c>
      <c r="AQ123" s="962"/>
      <c r="AR123" s="962"/>
      <c r="AS123" s="962"/>
      <c r="AT123" s="963"/>
      <c r="AU123" s="996"/>
      <c r="AV123" s="997"/>
      <c r="AW123" s="997"/>
      <c r="AX123" s="997"/>
      <c r="AY123" s="997"/>
      <c r="AZ123" s="251" t="s">
        <v>189</v>
      </c>
      <c r="BA123" s="251"/>
      <c r="BB123" s="251"/>
      <c r="BC123" s="251"/>
      <c r="BD123" s="251"/>
      <c r="BE123" s="251"/>
      <c r="BF123" s="251"/>
      <c r="BG123" s="251"/>
      <c r="BH123" s="251"/>
      <c r="BI123" s="251"/>
      <c r="BJ123" s="251"/>
      <c r="BK123" s="251"/>
      <c r="BL123" s="251"/>
      <c r="BM123" s="251"/>
      <c r="BN123" s="251"/>
      <c r="BO123" s="976" t="s">
        <v>487</v>
      </c>
      <c r="BP123" s="1004"/>
      <c r="BQ123" s="1062">
        <v>4634466</v>
      </c>
      <c r="BR123" s="1063"/>
      <c r="BS123" s="1063"/>
      <c r="BT123" s="1063"/>
      <c r="BU123" s="1063"/>
      <c r="BV123" s="1063">
        <v>4854468</v>
      </c>
      <c r="BW123" s="1063"/>
      <c r="BX123" s="1063"/>
      <c r="BY123" s="1063"/>
      <c r="BZ123" s="1063"/>
      <c r="CA123" s="1063">
        <v>4882010</v>
      </c>
      <c r="CB123" s="1063"/>
      <c r="CC123" s="1063"/>
      <c r="CD123" s="1063"/>
      <c r="CE123" s="1063"/>
      <c r="CF123" s="1000"/>
      <c r="CG123" s="1001"/>
      <c r="CH123" s="1001"/>
      <c r="CI123" s="1001"/>
      <c r="CJ123" s="1002"/>
      <c r="CK123" s="1008"/>
      <c r="CL123" s="1009"/>
      <c r="CM123" s="1009"/>
      <c r="CN123" s="1009"/>
      <c r="CO123" s="1010"/>
      <c r="CP123" s="1018" t="s">
        <v>488</v>
      </c>
      <c r="CQ123" s="1019"/>
      <c r="CR123" s="1019"/>
      <c r="CS123" s="1019"/>
      <c r="CT123" s="1019"/>
      <c r="CU123" s="1019"/>
      <c r="CV123" s="1019"/>
      <c r="CW123" s="1019"/>
      <c r="CX123" s="1019"/>
      <c r="CY123" s="1019"/>
      <c r="CZ123" s="1019"/>
      <c r="DA123" s="1019"/>
      <c r="DB123" s="1019"/>
      <c r="DC123" s="1019"/>
      <c r="DD123" s="1019"/>
      <c r="DE123" s="1019"/>
      <c r="DF123" s="1020"/>
      <c r="DG123" s="957">
        <v>45628</v>
      </c>
      <c r="DH123" s="958"/>
      <c r="DI123" s="958"/>
      <c r="DJ123" s="958"/>
      <c r="DK123" s="959"/>
      <c r="DL123" s="960">
        <v>41063</v>
      </c>
      <c r="DM123" s="958"/>
      <c r="DN123" s="958"/>
      <c r="DO123" s="958"/>
      <c r="DP123" s="959"/>
      <c r="DQ123" s="960">
        <v>39245</v>
      </c>
      <c r="DR123" s="958"/>
      <c r="DS123" s="958"/>
      <c r="DT123" s="958"/>
      <c r="DU123" s="959"/>
      <c r="DV123" s="961">
        <v>1.9</v>
      </c>
      <c r="DW123" s="962"/>
      <c r="DX123" s="962"/>
      <c r="DY123" s="962"/>
      <c r="DZ123" s="963"/>
    </row>
    <row r="124" spans="1:130" s="230" customFormat="1" ht="26.25" customHeight="1" thickBot="1" x14ac:dyDescent="0.2">
      <c r="A124" s="1056"/>
      <c r="B124" s="948"/>
      <c r="C124" s="921" t="s">
        <v>473</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448</v>
      </c>
      <c r="AB124" s="958"/>
      <c r="AC124" s="958"/>
      <c r="AD124" s="958"/>
      <c r="AE124" s="959"/>
      <c r="AF124" s="960" t="s">
        <v>449</v>
      </c>
      <c r="AG124" s="958"/>
      <c r="AH124" s="958"/>
      <c r="AI124" s="958"/>
      <c r="AJ124" s="959"/>
      <c r="AK124" s="960" t="s">
        <v>456</v>
      </c>
      <c r="AL124" s="958"/>
      <c r="AM124" s="958"/>
      <c r="AN124" s="958"/>
      <c r="AO124" s="959"/>
      <c r="AP124" s="961" t="s">
        <v>448</v>
      </c>
      <c r="AQ124" s="962"/>
      <c r="AR124" s="962"/>
      <c r="AS124" s="962"/>
      <c r="AT124" s="963"/>
      <c r="AU124" s="1058" t="s">
        <v>489</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32.700000000000003</v>
      </c>
      <c r="BR124" s="1026"/>
      <c r="BS124" s="1026"/>
      <c r="BT124" s="1026"/>
      <c r="BU124" s="1026"/>
      <c r="BV124" s="1026">
        <v>11.9</v>
      </c>
      <c r="BW124" s="1026"/>
      <c r="BX124" s="1026"/>
      <c r="BY124" s="1026"/>
      <c r="BZ124" s="1026"/>
      <c r="CA124" s="1026">
        <v>18.8</v>
      </c>
      <c r="CB124" s="1026"/>
      <c r="CC124" s="1026"/>
      <c r="CD124" s="1026"/>
      <c r="CE124" s="1026"/>
      <c r="CF124" s="1027"/>
      <c r="CG124" s="1028"/>
      <c r="CH124" s="1028"/>
      <c r="CI124" s="1028"/>
      <c r="CJ124" s="1029"/>
      <c r="CK124" s="1011"/>
      <c r="CL124" s="1011"/>
      <c r="CM124" s="1011"/>
      <c r="CN124" s="1011"/>
      <c r="CO124" s="1012"/>
      <c r="CP124" s="1018" t="s">
        <v>490</v>
      </c>
      <c r="CQ124" s="1019"/>
      <c r="CR124" s="1019"/>
      <c r="CS124" s="1019"/>
      <c r="CT124" s="1019"/>
      <c r="CU124" s="1019"/>
      <c r="CV124" s="1019"/>
      <c r="CW124" s="1019"/>
      <c r="CX124" s="1019"/>
      <c r="CY124" s="1019"/>
      <c r="CZ124" s="1019"/>
      <c r="DA124" s="1019"/>
      <c r="DB124" s="1019"/>
      <c r="DC124" s="1019"/>
      <c r="DD124" s="1019"/>
      <c r="DE124" s="1019"/>
      <c r="DF124" s="1020"/>
      <c r="DG124" s="1003" t="s">
        <v>448</v>
      </c>
      <c r="DH124" s="985"/>
      <c r="DI124" s="985"/>
      <c r="DJ124" s="985"/>
      <c r="DK124" s="986"/>
      <c r="DL124" s="984" t="s">
        <v>469</v>
      </c>
      <c r="DM124" s="985"/>
      <c r="DN124" s="985"/>
      <c r="DO124" s="985"/>
      <c r="DP124" s="986"/>
      <c r="DQ124" s="984" t="s">
        <v>131</v>
      </c>
      <c r="DR124" s="985"/>
      <c r="DS124" s="985"/>
      <c r="DT124" s="985"/>
      <c r="DU124" s="986"/>
      <c r="DV124" s="987" t="s">
        <v>469</v>
      </c>
      <c r="DW124" s="988"/>
      <c r="DX124" s="988"/>
      <c r="DY124" s="988"/>
      <c r="DZ124" s="989"/>
    </row>
    <row r="125" spans="1:130" s="230" customFormat="1" ht="26.25" customHeight="1" x14ac:dyDescent="0.15">
      <c r="A125" s="1056"/>
      <c r="B125" s="948"/>
      <c r="C125" s="921" t="s">
        <v>475</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448</v>
      </c>
      <c r="AB125" s="958"/>
      <c r="AC125" s="958"/>
      <c r="AD125" s="958"/>
      <c r="AE125" s="959"/>
      <c r="AF125" s="960" t="s">
        <v>469</v>
      </c>
      <c r="AG125" s="958"/>
      <c r="AH125" s="958"/>
      <c r="AI125" s="958"/>
      <c r="AJ125" s="959"/>
      <c r="AK125" s="960" t="s">
        <v>131</v>
      </c>
      <c r="AL125" s="958"/>
      <c r="AM125" s="958"/>
      <c r="AN125" s="958"/>
      <c r="AO125" s="959"/>
      <c r="AP125" s="961" t="s">
        <v>448</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491</v>
      </c>
      <c r="CL125" s="1006"/>
      <c r="CM125" s="1006"/>
      <c r="CN125" s="1006"/>
      <c r="CO125" s="1007"/>
      <c r="CP125" s="928" t="s">
        <v>492</v>
      </c>
      <c r="CQ125" s="896"/>
      <c r="CR125" s="896"/>
      <c r="CS125" s="896"/>
      <c r="CT125" s="896"/>
      <c r="CU125" s="896"/>
      <c r="CV125" s="896"/>
      <c r="CW125" s="896"/>
      <c r="CX125" s="896"/>
      <c r="CY125" s="896"/>
      <c r="CZ125" s="896"/>
      <c r="DA125" s="896"/>
      <c r="DB125" s="896"/>
      <c r="DC125" s="896"/>
      <c r="DD125" s="896"/>
      <c r="DE125" s="896"/>
      <c r="DF125" s="897"/>
      <c r="DG125" s="929" t="s">
        <v>131</v>
      </c>
      <c r="DH125" s="930"/>
      <c r="DI125" s="930"/>
      <c r="DJ125" s="930"/>
      <c r="DK125" s="930"/>
      <c r="DL125" s="930" t="s">
        <v>131</v>
      </c>
      <c r="DM125" s="930"/>
      <c r="DN125" s="930"/>
      <c r="DO125" s="930"/>
      <c r="DP125" s="930"/>
      <c r="DQ125" s="930" t="s">
        <v>456</v>
      </c>
      <c r="DR125" s="930"/>
      <c r="DS125" s="930"/>
      <c r="DT125" s="930"/>
      <c r="DU125" s="930"/>
      <c r="DV125" s="931" t="s">
        <v>131</v>
      </c>
      <c r="DW125" s="931"/>
      <c r="DX125" s="931"/>
      <c r="DY125" s="931"/>
      <c r="DZ125" s="932"/>
    </row>
    <row r="126" spans="1:130" s="230" customFormat="1" ht="26.25" customHeight="1" thickBot="1" x14ac:dyDescent="0.2">
      <c r="A126" s="1056"/>
      <c r="B126" s="948"/>
      <c r="C126" s="921" t="s">
        <v>477</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131</v>
      </c>
      <c r="AB126" s="958"/>
      <c r="AC126" s="958"/>
      <c r="AD126" s="958"/>
      <c r="AE126" s="959"/>
      <c r="AF126" s="960" t="s">
        <v>131</v>
      </c>
      <c r="AG126" s="958"/>
      <c r="AH126" s="958"/>
      <c r="AI126" s="958"/>
      <c r="AJ126" s="959"/>
      <c r="AK126" s="960" t="s">
        <v>131</v>
      </c>
      <c r="AL126" s="958"/>
      <c r="AM126" s="958"/>
      <c r="AN126" s="958"/>
      <c r="AO126" s="959"/>
      <c r="AP126" s="961" t="s">
        <v>469</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493</v>
      </c>
      <c r="CQ126" s="922"/>
      <c r="CR126" s="922"/>
      <c r="CS126" s="922"/>
      <c r="CT126" s="922"/>
      <c r="CU126" s="922"/>
      <c r="CV126" s="922"/>
      <c r="CW126" s="922"/>
      <c r="CX126" s="922"/>
      <c r="CY126" s="922"/>
      <c r="CZ126" s="922"/>
      <c r="DA126" s="922"/>
      <c r="DB126" s="922"/>
      <c r="DC126" s="922"/>
      <c r="DD126" s="922"/>
      <c r="DE126" s="922"/>
      <c r="DF126" s="923"/>
      <c r="DG126" s="924" t="s">
        <v>456</v>
      </c>
      <c r="DH126" s="925"/>
      <c r="DI126" s="925"/>
      <c r="DJ126" s="925"/>
      <c r="DK126" s="925"/>
      <c r="DL126" s="925" t="s">
        <v>448</v>
      </c>
      <c r="DM126" s="925"/>
      <c r="DN126" s="925"/>
      <c r="DO126" s="925"/>
      <c r="DP126" s="925"/>
      <c r="DQ126" s="925" t="s">
        <v>131</v>
      </c>
      <c r="DR126" s="925"/>
      <c r="DS126" s="925"/>
      <c r="DT126" s="925"/>
      <c r="DU126" s="925"/>
      <c r="DV126" s="926" t="s">
        <v>448</v>
      </c>
      <c r="DW126" s="926"/>
      <c r="DX126" s="926"/>
      <c r="DY126" s="926"/>
      <c r="DZ126" s="927"/>
    </row>
    <row r="127" spans="1:130" s="230" customFormat="1" ht="26.25" customHeight="1" x14ac:dyDescent="0.15">
      <c r="A127" s="1057"/>
      <c r="B127" s="950"/>
      <c r="C127" s="972" t="s">
        <v>494</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30</v>
      </c>
      <c r="AB127" s="958"/>
      <c r="AC127" s="958"/>
      <c r="AD127" s="958"/>
      <c r="AE127" s="959"/>
      <c r="AF127" s="960">
        <v>5</v>
      </c>
      <c r="AG127" s="958"/>
      <c r="AH127" s="958"/>
      <c r="AI127" s="958"/>
      <c r="AJ127" s="959"/>
      <c r="AK127" s="960">
        <v>4</v>
      </c>
      <c r="AL127" s="958"/>
      <c r="AM127" s="958"/>
      <c r="AN127" s="958"/>
      <c r="AO127" s="959"/>
      <c r="AP127" s="961">
        <v>0</v>
      </c>
      <c r="AQ127" s="962"/>
      <c r="AR127" s="962"/>
      <c r="AS127" s="962"/>
      <c r="AT127" s="963"/>
      <c r="AU127" s="232"/>
      <c r="AV127" s="232"/>
      <c r="AW127" s="232"/>
      <c r="AX127" s="1030" t="s">
        <v>495</v>
      </c>
      <c r="AY127" s="1031"/>
      <c r="AZ127" s="1031"/>
      <c r="BA127" s="1031"/>
      <c r="BB127" s="1031"/>
      <c r="BC127" s="1031"/>
      <c r="BD127" s="1031"/>
      <c r="BE127" s="1032"/>
      <c r="BF127" s="1033" t="s">
        <v>496</v>
      </c>
      <c r="BG127" s="1031"/>
      <c r="BH127" s="1031"/>
      <c r="BI127" s="1031"/>
      <c r="BJ127" s="1031"/>
      <c r="BK127" s="1031"/>
      <c r="BL127" s="1032"/>
      <c r="BM127" s="1033" t="s">
        <v>497</v>
      </c>
      <c r="BN127" s="1031"/>
      <c r="BO127" s="1031"/>
      <c r="BP127" s="1031"/>
      <c r="BQ127" s="1031"/>
      <c r="BR127" s="1031"/>
      <c r="BS127" s="1032"/>
      <c r="BT127" s="1033" t="s">
        <v>498</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499</v>
      </c>
      <c r="CQ127" s="922"/>
      <c r="CR127" s="922"/>
      <c r="CS127" s="922"/>
      <c r="CT127" s="922"/>
      <c r="CU127" s="922"/>
      <c r="CV127" s="922"/>
      <c r="CW127" s="922"/>
      <c r="CX127" s="922"/>
      <c r="CY127" s="922"/>
      <c r="CZ127" s="922"/>
      <c r="DA127" s="922"/>
      <c r="DB127" s="922"/>
      <c r="DC127" s="922"/>
      <c r="DD127" s="922"/>
      <c r="DE127" s="922"/>
      <c r="DF127" s="923"/>
      <c r="DG127" s="924" t="s">
        <v>131</v>
      </c>
      <c r="DH127" s="925"/>
      <c r="DI127" s="925"/>
      <c r="DJ127" s="925"/>
      <c r="DK127" s="925"/>
      <c r="DL127" s="925" t="s">
        <v>469</v>
      </c>
      <c r="DM127" s="925"/>
      <c r="DN127" s="925"/>
      <c r="DO127" s="925"/>
      <c r="DP127" s="925"/>
      <c r="DQ127" s="925" t="s">
        <v>456</v>
      </c>
      <c r="DR127" s="925"/>
      <c r="DS127" s="925"/>
      <c r="DT127" s="925"/>
      <c r="DU127" s="925"/>
      <c r="DV127" s="926" t="s">
        <v>131</v>
      </c>
      <c r="DW127" s="926"/>
      <c r="DX127" s="926"/>
      <c r="DY127" s="926"/>
      <c r="DZ127" s="927"/>
    </row>
    <row r="128" spans="1:130" s="230" customFormat="1" ht="26.25" customHeight="1" thickBot="1" x14ac:dyDescent="0.2">
      <c r="A128" s="1040" t="s">
        <v>500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501</v>
      </c>
      <c r="X128" s="1042"/>
      <c r="Y128" s="1042"/>
      <c r="Z128" s="1043"/>
      <c r="AA128" s="1044" t="s">
        <v>448</v>
      </c>
      <c r="AB128" s="1045"/>
      <c r="AC128" s="1045"/>
      <c r="AD128" s="1045"/>
      <c r="AE128" s="1046"/>
      <c r="AF128" s="1047" t="s">
        <v>456</v>
      </c>
      <c r="AG128" s="1045"/>
      <c r="AH128" s="1045"/>
      <c r="AI128" s="1045"/>
      <c r="AJ128" s="1046"/>
      <c r="AK128" s="1047" t="s">
        <v>469</v>
      </c>
      <c r="AL128" s="1045"/>
      <c r="AM128" s="1045"/>
      <c r="AN128" s="1045"/>
      <c r="AO128" s="1046"/>
      <c r="AP128" s="1048"/>
      <c r="AQ128" s="1049"/>
      <c r="AR128" s="1049"/>
      <c r="AS128" s="1049"/>
      <c r="AT128" s="1050"/>
      <c r="AU128" s="232"/>
      <c r="AV128" s="232"/>
      <c r="AW128" s="232"/>
      <c r="AX128" s="895" t="s">
        <v>502</v>
      </c>
      <c r="AY128" s="896"/>
      <c r="AZ128" s="896"/>
      <c r="BA128" s="896"/>
      <c r="BB128" s="896"/>
      <c r="BC128" s="896"/>
      <c r="BD128" s="896"/>
      <c r="BE128" s="897"/>
      <c r="BF128" s="1051" t="s">
        <v>456</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503</v>
      </c>
      <c r="CQ128" s="726"/>
      <c r="CR128" s="726"/>
      <c r="CS128" s="726"/>
      <c r="CT128" s="726"/>
      <c r="CU128" s="726"/>
      <c r="CV128" s="726"/>
      <c r="CW128" s="726"/>
      <c r="CX128" s="726"/>
      <c r="CY128" s="726"/>
      <c r="CZ128" s="726"/>
      <c r="DA128" s="726"/>
      <c r="DB128" s="726"/>
      <c r="DC128" s="726"/>
      <c r="DD128" s="726"/>
      <c r="DE128" s="726"/>
      <c r="DF128" s="1035"/>
      <c r="DG128" s="1036">
        <v>178200</v>
      </c>
      <c r="DH128" s="1037"/>
      <c r="DI128" s="1037"/>
      <c r="DJ128" s="1037"/>
      <c r="DK128" s="1037"/>
      <c r="DL128" s="1037">
        <v>158400</v>
      </c>
      <c r="DM128" s="1037"/>
      <c r="DN128" s="1037"/>
      <c r="DO128" s="1037"/>
      <c r="DP128" s="1037"/>
      <c r="DQ128" s="1037">
        <v>138600</v>
      </c>
      <c r="DR128" s="1037"/>
      <c r="DS128" s="1037"/>
      <c r="DT128" s="1037"/>
      <c r="DU128" s="1037"/>
      <c r="DV128" s="1038">
        <v>6.9</v>
      </c>
      <c r="DW128" s="1038"/>
      <c r="DX128" s="1038"/>
      <c r="DY128" s="1038"/>
      <c r="DZ128" s="1039"/>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504</v>
      </c>
      <c r="X129" s="1070"/>
      <c r="Y129" s="1070"/>
      <c r="Z129" s="1071"/>
      <c r="AA129" s="957">
        <v>2214664</v>
      </c>
      <c r="AB129" s="958"/>
      <c r="AC129" s="958"/>
      <c r="AD129" s="958"/>
      <c r="AE129" s="959"/>
      <c r="AF129" s="960">
        <v>2423484</v>
      </c>
      <c r="AG129" s="958"/>
      <c r="AH129" s="958"/>
      <c r="AI129" s="958"/>
      <c r="AJ129" s="959"/>
      <c r="AK129" s="960">
        <v>2348030</v>
      </c>
      <c r="AL129" s="958"/>
      <c r="AM129" s="958"/>
      <c r="AN129" s="958"/>
      <c r="AO129" s="959"/>
      <c r="AP129" s="1072"/>
      <c r="AQ129" s="1073"/>
      <c r="AR129" s="1073"/>
      <c r="AS129" s="1073"/>
      <c r="AT129" s="1074"/>
      <c r="AU129" s="233"/>
      <c r="AV129" s="233"/>
      <c r="AW129" s="233"/>
      <c r="AX129" s="1064" t="s">
        <v>505</v>
      </c>
      <c r="AY129" s="922"/>
      <c r="AZ129" s="922"/>
      <c r="BA129" s="922"/>
      <c r="BB129" s="922"/>
      <c r="BC129" s="922"/>
      <c r="BD129" s="922"/>
      <c r="BE129" s="923"/>
      <c r="BF129" s="1065" t="s">
        <v>131</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507</v>
      </c>
      <c r="X130" s="1070"/>
      <c r="Y130" s="1070"/>
      <c r="Z130" s="1071"/>
      <c r="AA130" s="957">
        <v>320666</v>
      </c>
      <c r="AB130" s="958"/>
      <c r="AC130" s="958"/>
      <c r="AD130" s="958"/>
      <c r="AE130" s="959"/>
      <c r="AF130" s="960">
        <v>325142</v>
      </c>
      <c r="AG130" s="958"/>
      <c r="AH130" s="958"/>
      <c r="AI130" s="958"/>
      <c r="AJ130" s="959"/>
      <c r="AK130" s="960">
        <v>324823</v>
      </c>
      <c r="AL130" s="958"/>
      <c r="AM130" s="958"/>
      <c r="AN130" s="958"/>
      <c r="AO130" s="959"/>
      <c r="AP130" s="1072"/>
      <c r="AQ130" s="1073"/>
      <c r="AR130" s="1073"/>
      <c r="AS130" s="1073"/>
      <c r="AT130" s="1074"/>
      <c r="AU130" s="233"/>
      <c r="AV130" s="233"/>
      <c r="AW130" s="233"/>
      <c r="AX130" s="1064" t="s">
        <v>508</v>
      </c>
      <c r="AY130" s="922"/>
      <c r="AZ130" s="922"/>
      <c r="BA130" s="922"/>
      <c r="BB130" s="922"/>
      <c r="BC130" s="922"/>
      <c r="BD130" s="922"/>
      <c r="BE130" s="923"/>
      <c r="BF130" s="1100">
        <v>6.1</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509</v>
      </c>
      <c r="X131" s="1107"/>
      <c r="Y131" s="1107"/>
      <c r="Z131" s="1108"/>
      <c r="AA131" s="1003">
        <v>1893998</v>
      </c>
      <c r="AB131" s="985"/>
      <c r="AC131" s="985"/>
      <c r="AD131" s="985"/>
      <c r="AE131" s="986"/>
      <c r="AF131" s="984">
        <v>2098342</v>
      </c>
      <c r="AG131" s="985"/>
      <c r="AH131" s="985"/>
      <c r="AI131" s="985"/>
      <c r="AJ131" s="986"/>
      <c r="AK131" s="984">
        <v>2023207</v>
      </c>
      <c r="AL131" s="985"/>
      <c r="AM131" s="985"/>
      <c r="AN131" s="985"/>
      <c r="AO131" s="986"/>
      <c r="AP131" s="1109"/>
      <c r="AQ131" s="1110"/>
      <c r="AR131" s="1110"/>
      <c r="AS131" s="1110"/>
      <c r="AT131" s="1111"/>
      <c r="AU131" s="233"/>
      <c r="AV131" s="233"/>
      <c r="AW131" s="233"/>
      <c r="AX131" s="1082" t="s">
        <v>510</v>
      </c>
      <c r="AY131" s="726"/>
      <c r="AZ131" s="726"/>
      <c r="BA131" s="726"/>
      <c r="BB131" s="726"/>
      <c r="BC131" s="726"/>
      <c r="BD131" s="726"/>
      <c r="BE131" s="1035"/>
      <c r="BF131" s="1083">
        <v>18.8</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511</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512</v>
      </c>
      <c r="W132" s="1093"/>
      <c r="X132" s="1093"/>
      <c r="Y132" s="1093"/>
      <c r="Z132" s="1094"/>
      <c r="AA132" s="1095">
        <v>6.1288871479999996</v>
      </c>
      <c r="AB132" s="1096"/>
      <c r="AC132" s="1096"/>
      <c r="AD132" s="1096"/>
      <c r="AE132" s="1097"/>
      <c r="AF132" s="1098">
        <v>5.6953061040000001</v>
      </c>
      <c r="AG132" s="1096"/>
      <c r="AH132" s="1096"/>
      <c r="AI132" s="1096"/>
      <c r="AJ132" s="1097"/>
      <c r="AK132" s="1098">
        <v>6.5375416360000003</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513</v>
      </c>
      <c r="W133" s="1076"/>
      <c r="X133" s="1076"/>
      <c r="Y133" s="1076"/>
      <c r="Z133" s="1077"/>
      <c r="AA133" s="1078">
        <v>7.6</v>
      </c>
      <c r="AB133" s="1079"/>
      <c r="AC133" s="1079"/>
      <c r="AD133" s="1079"/>
      <c r="AE133" s="1080"/>
      <c r="AF133" s="1078">
        <v>6</v>
      </c>
      <c r="AG133" s="1079"/>
      <c r="AH133" s="1079"/>
      <c r="AI133" s="1079"/>
      <c r="AJ133" s="1080"/>
      <c r="AK133" s="1078">
        <v>6.1</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5RaYHm805dfGVzXsybUMEDCgy/tE4qGWXcfF5dzRPgO/zenBl1Qp5HwDQT2m6BGHubaPpj27E5JEkf4WBhMg==" saltValue="ysoIM7R2P9OFo5vd0EJ/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192D-4AB4-49D0-8DA2-4DA16A798892}">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5OdtwJT1mIY1/J9wW+r3a1bMNgxWibS0aEJrDTzaec2Ji0UwmgY3FBrdLCJdzWbYvg/fR9Hm4qPWe99LrBo8g==" saltValue="dY2a5jsFiKwEBfPLf5UE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WE5DyyVfPaiWZTST19BUtH4QnhYDoBuLItyEn7DvjvPPAVHGFfuEFHOB32TBgJ8znszOdyCQbFa5vZCDA3mQ==" saltValue="YuktS1erfE0ES3rlRXk2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522</v>
      </c>
      <c r="AL9" s="1116"/>
      <c r="AM9" s="1116"/>
      <c r="AN9" s="1117"/>
      <c r="AO9" s="281">
        <v>691231</v>
      </c>
      <c r="AP9" s="281">
        <v>238438</v>
      </c>
      <c r="AQ9" s="282">
        <v>255467</v>
      </c>
      <c r="AR9" s="283">
        <v>-6.7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523</v>
      </c>
      <c r="AL10" s="1116"/>
      <c r="AM10" s="1116"/>
      <c r="AN10" s="1117"/>
      <c r="AO10" s="284">
        <v>118081</v>
      </c>
      <c r="AP10" s="284">
        <v>40732</v>
      </c>
      <c r="AQ10" s="285">
        <v>29275</v>
      </c>
      <c r="AR10" s="286">
        <v>39.1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524</v>
      </c>
      <c r="AL11" s="1116"/>
      <c r="AM11" s="1116"/>
      <c r="AN11" s="1117"/>
      <c r="AO11" s="284">
        <v>4082</v>
      </c>
      <c r="AP11" s="284">
        <v>1408</v>
      </c>
      <c r="AQ11" s="285">
        <v>3959</v>
      </c>
      <c r="AR11" s="286">
        <v>-64.400000000000006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525</v>
      </c>
      <c r="AL12" s="1116"/>
      <c r="AM12" s="1116"/>
      <c r="AN12" s="1117"/>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527</v>
      </c>
      <c r="AL13" s="1116"/>
      <c r="AM13" s="1116"/>
      <c r="AN13" s="1117"/>
      <c r="AO13" s="284">
        <v>20811</v>
      </c>
      <c r="AP13" s="284">
        <v>7179</v>
      </c>
      <c r="AQ13" s="285">
        <v>9349</v>
      </c>
      <c r="AR13" s="286">
        <v>-23.2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528</v>
      </c>
      <c r="AL14" s="1116"/>
      <c r="AM14" s="1116"/>
      <c r="AN14" s="1117"/>
      <c r="AO14" s="284">
        <v>24113</v>
      </c>
      <c r="AP14" s="284">
        <v>8318</v>
      </c>
      <c r="AQ14" s="285">
        <v>4659</v>
      </c>
      <c r="AR14" s="286">
        <v>78.5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529</v>
      </c>
      <c r="AL15" s="1119"/>
      <c r="AM15" s="1119"/>
      <c r="AN15" s="1120"/>
      <c r="AO15" s="284">
        <v>-33609</v>
      </c>
      <c r="AP15" s="284">
        <v>-11593</v>
      </c>
      <c r="AQ15" s="285">
        <v>-18111</v>
      </c>
      <c r="AR15" s="286">
        <v>-36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189</v>
      </c>
      <c r="AL16" s="1119"/>
      <c r="AM16" s="1119"/>
      <c r="AN16" s="1120"/>
      <c r="AO16" s="284">
        <v>824709</v>
      </c>
      <c r="AP16" s="284">
        <v>284481</v>
      </c>
      <c r="AQ16" s="285">
        <v>284598</v>
      </c>
      <c r="AR16" s="286">
        <v>0</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534</v>
      </c>
      <c r="AL21" s="1122"/>
      <c r="AM21" s="1122"/>
      <c r="AN21" s="1123"/>
      <c r="AO21" s="297">
        <v>22.77</v>
      </c>
      <c r="AP21" s="298">
        <v>25.07</v>
      </c>
      <c r="AQ21" s="299">
        <v>-2.2999999999999998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535</v>
      </c>
      <c r="AL22" s="1122"/>
      <c r="AM22" s="1122"/>
      <c r="AN22" s="1123"/>
      <c r="AO22" s="302">
        <v>96.7</v>
      </c>
      <c r="AP22" s="303">
        <v>94.5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539</v>
      </c>
      <c r="AL32" s="1130"/>
      <c r="AM32" s="1130"/>
      <c r="AN32" s="1131"/>
      <c r="AO32" s="312">
        <v>346086</v>
      </c>
      <c r="AP32" s="312">
        <v>119381</v>
      </c>
      <c r="AQ32" s="313">
        <v>156764</v>
      </c>
      <c r="AR32" s="314">
        <v>-23.8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540</v>
      </c>
      <c r="AL33" s="1130"/>
      <c r="AM33" s="1130"/>
      <c r="AN33" s="1131"/>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541</v>
      </c>
      <c r="AL34" s="1130"/>
      <c r="AM34" s="1130"/>
      <c r="AN34" s="1131"/>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542</v>
      </c>
      <c r="AL35" s="1130"/>
      <c r="AM35" s="1130"/>
      <c r="AN35" s="1131"/>
      <c r="AO35" s="312">
        <v>110887</v>
      </c>
      <c r="AP35" s="312">
        <v>38250</v>
      </c>
      <c r="AQ35" s="313">
        <v>30923</v>
      </c>
      <c r="AR35" s="314">
        <v>23.7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543</v>
      </c>
      <c r="AL36" s="1130"/>
      <c r="AM36" s="1130"/>
      <c r="AN36" s="1131"/>
      <c r="AO36" s="312">
        <v>114</v>
      </c>
      <c r="AP36" s="312">
        <v>39</v>
      </c>
      <c r="AQ36" s="313">
        <v>4657</v>
      </c>
      <c r="AR36" s="314">
        <v>-99.2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544</v>
      </c>
      <c r="AL37" s="1130"/>
      <c r="AM37" s="1130"/>
      <c r="AN37" s="1131"/>
      <c r="AO37" s="312">
        <v>4</v>
      </c>
      <c r="AP37" s="312">
        <v>1</v>
      </c>
      <c r="AQ37" s="313">
        <v>888</v>
      </c>
      <c r="AR37" s="314">
        <v>-99.9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545</v>
      </c>
      <c r="AL38" s="1133"/>
      <c r="AM38" s="1133"/>
      <c r="AN38" s="1134"/>
      <c r="AO38" s="315" t="s">
        <v>526</v>
      </c>
      <c r="AP38" s="315" t="s">
        <v>526</v>
      </c>
      <c r="AQ38" s="316">
        <v>21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546</v>
      </c>
      <c r="AL39" s="1133"/>
      <c r="AM39" s="1133"/>
      <c r="AN39" s="1134"/>
      <c r="AO39" s="312" t="s">
        <v>526</v>
      </c>
      <c r="AP39" s="312" t="s">
        <v>526</v>
      </c>
      <c r="AQ39" s="313">
        <v>-6724</v>
      </c>
      <c r="AR39" s="314" t="s">
        <v>526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547</v>
      </c>
      <c r="AL40" s="1130"/>
      <c r="AM40" s="1130"/>
      <c r="AN40" s="1131"/>
      <c r="AO40" s="312">
        <v>-324823</v>
      </c>
      <c r="AP40" s="312">
        <v>-112047</v>
      </c>
      <c r="AQ40" s="313">
        <v>-136123</v>
      </c>
      <c r="AR40" s="314">
        <v>-17.7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304</v>
      </c>
      <c r="AL41" s="1136"/>
      <c r="AM41" s="1136"/>
      <c r="AN41" s="1137"/>
      <c r="AO41" s="312">
        <v>132268</v>
      </c>
      <c r="AP41" s="312">
        <v>45625</v>
      </c>
      <c r="AQ41" s="313">
        <v>50405</v>
      </c>
      <c r="AR41" s="314">
        <v>-9.5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517</v>
      </c>
      <c r="AN49" s="1126" t="s">
        <v>551</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429812</v>
      </c>
      <c r="AN51" s="334">
        <v>131160</v>
      </c>
      <c r="AO51" s="335">
        <v>-11.4</v>
      </c>
      <c r="AP51" s="336">
        <v>289738</v>
      </c>
      <c r="AQ51" s="337">
        <v>-8.6999999999999993</v>
      </c>
      <c r="AR51" s="338">
        <v>-2.7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295178</v>
      </c>
      <c r="AN52" s="342">
        <v>90076</v>
      </c>
      <c r="AO52" s="343">
        <v>-15</v>
      </c>
      <c r="AP52" s="344">
        <v>156238</v>
      </c>
      <c r="AQ52" s="345">
        <v>-4.9000000000000004</v>
      </c>
      <c r="AR52" s="346">
        <v>-10.1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402345</v>
      </c>
      <c r="AN53" s="334">
        <v>126444</v>
      </c>
      <c r="AO53" s="335">
        <v>-3.6</v>
      </c>
      <c r="AP53" s="336">
        <v>316937</v>
      </c>
      <c r="AQ53" s="337">
        <v>9.4</v>
      </c>
      <c r="AR53" s="338">
        <v>-13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244760</v>
      </c>
      <c r="AN54" s="342">
        <v>76920</v>
      </c>
      <c r="AO54" s="343">
        <v>-14.6</v>
      </c>
      <c r="AP54" s="344">
        <v>199150</v>
      </c>
      <c r="AQ54" s="345">
        <v>27.5</v>
      </c>
      <c r="AR54" s="346">
        <v>-42.1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618126</v>
      </c>
      <c r="AN55" s="334">
        <v>200495</v>
      </c>
      <c r="AO55" s="335">
        <v>58.6</v>
      </c>
      <c r="AP55" s="336">
        <v>332350</v>
      </c>
      <c r="AQ55" s="337">
        <v>4.9000000000000004</v>
      </c>
      <c r="AR55" s="338">
        <v>53.7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151683</v>
      </c>
      <c r="AN56" s="342">
        <v>49200</v>
      </c>
      <c r="AO56" s="343">
        <v>-36</v>
      </c>
      <c r="AP56" s="344">
        <v>200453</v>
      </c>
      <c r="AQ56" s="345">
        <v>0.7</v>
      </c>
      <c r="AR56" s="346">
        <v>-36.700000000000003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747337</v>
      </c>
      <c r="AN57" s="334">
        <v>248946</v>
      </c>
      <c r="AO57" s="335">
        <v>24.2</v>
      </c>
      <c r="AP57" s="336">
        <v>362690</v>
      </c>
      <c r="AQ57" s="337">
        <v>9.1</v>
      </c>
      <c r="AR57" s="338">
        <v>15.1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156581</v>
      </c>
      <c r="AN58" s="342">
        <v>52159</v>
      </c>
      <c r="AO58" s="343">
        <v>6</v>
      </c>
      <c r="AP58" s="344">
        <v>172580</v>
      </c>
      <c r="AQ58" s="345">
        <v>-13.9</v>
      </c>
      <c r="AR58" s="346">
        <v>19.899999999999999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1052679</v>
      </c>
      <c r="AN59" s="334">
        <v>363118</v>
      </c>
      <c r="AO59" s="335">
        <v>45.9</v>
      </c>
      <c r="AP59" s="336">
        <v>296093</v>
      </c>
      <c r="AQ59" s="337">
        <v>-18.399999999999999</v>
      </c>
      <c r="AR59" s="338">
        <v>64.3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194779</v>
      </c>
      <c r="AN60" s="342">
        <v>67188</v>
      </c>
      <c r="AO60" s="343">
        <v>28.8</v>
      </c>
      <c r="AP60" s="344">
        <v>140545</v>
      </c>
      <c r="AQ60" s="345">
        <v>-18.600000000000001</v>
      </c>
      <c r="AR60" s="346">
        <v>47.4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650060</v>
      </c>
      <c r="AN61" s="349">
        <v>214033</v>
      </c>
      <c r="AO61" s="350">
        <v>22.7</v>
      </c>
      <c r="AP61" s="351">
        <v>319562</v>
      </c>
      <c r="AQ61" s="352">
        <v>-0.7</v>
      </c>
      <c r="AR61" s="338">
        <v>23.4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208596</v>
      </c>
      <c r="AN62" s="342">
        <v>67109</v>
      </c>
      <c r="AO62" s="343">
        <v>-6.2</v>
      </c>
      <c r="AP62" s="344">
        <v>173793</v>
      </c>
      <c r="AQ62" s="345">
        <v>-1.8</v>
      </c>
      <c r="AR62" s="346">
        <v>-4.4000000000000004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a0LhsJRLH1aq9oS6ReafErGZjdxk6MT6ETCxkJeLFydxgqI2O6Vw2xnOANNUl0Fp75sM53TA1vf8uImrPI11g==" saltValue="4vi4R5GjZrfJ0PNOdsp7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sp4CATyKqQ4BW4vZho+eybSz93VqcCNj6f4TmOgvI6g/U7N8cbt7VCWglIWrgjJrdMmaQ3JDQkHF2EBJFNirqQ==" saltValue="i5jAomSjjJxZYHpca5ZX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bQMA7sqBWSAG9wfFzh6epGYBNwa6Zr1yEpEu1OIcmFLG4iUq8gU7kNhQfknN28n2re36G2t/DcCYxko3yzh2qw==" saltValue="45Xajj7756FFh4i+L1a5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8" t="s">
        <v>3</v>
      </c>
      <c r="D47" s="1138"/>
      <c r="E47" s="1139"/>
      <c r="F47" s="11">
        <v>17.260000000000002</v>
      </c>
      <c r="G47" s="12">
        <v>19.329999999999998</v>
      </c>
      <c r="H47" s="12">
        <v>22.93</v>
      </c>
      <c r="I47" s="12">
        <v>24.71</v>
      </c>
      <c r="J47" s="13">
        <v>22.99</v>
      </c>
    </row>
    <row r="48" spans="2:10" ht="57.75" customHeight="1" x14ac:dyDescent="0.15">
      <c r="B48" s="14"/>
      <c r="C48" s="1140" t="s">
        <v>4</v>
      </c>
      <c r="D48" s="1140"/>
      <c r="E48" s="1141"/>
      <c r="F48" s="15">
        <v>6.12</v>
      </c>
      <c r="G48" s="16">
        <v>5.67</v>
      </c>
      <c r="H48" s="16">
        <v>5.61</v>
      </c>
      <c r="I48" s="16">
        <v>5.15</v>
      </c>
      <c r="J48" s="17">
        <v>6.11</v>
      </c>
    </row>
    <row r="49" spans="2:10" ht="57.75" customHeight="1" thickBot="1" x14ac:dyDescent="0.2">
      <c r="B49" s="18"/>
      <c r="C49" s="1142" t="s">
        <v>5</v>
      </c>
      <c r="D49" s="1142"/>
      <c r="E49" s="1143"/>
      <c r="F49" s="19" t="s">
        <v>572</v>
      </c>
      <c r="G49" s="20">
        <v>1.7</v>
      </c>
      <c r="H49" s="20">
        <v>4.67</v>
      </c>
      <c r="I49" s="20">
        <v>3.62</v>
      </c>
      <c r="J49" s="21" t="s">
        <v>573</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rBlNtKMzQmWaLPp4RgS1npRvdY129/9UJGdEmREKSpD8AOFB7eKVujKxKjGlspLMvHKEyke8y575dI4fUPclNg==" saltValue="Xuas65Xz5ahM9O9TbLeV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2024-03-21T01:25:31Z</cp:lastPrinted>
  <dcterms:created xsi:type="dcterms:W3CDTF">2024-02-05T00:04:01Z</dcterms:created>
  <dcterms:modified xsi:type="dcterms:W3CDTF">2024-03-29T01:32:33Z</dcterms:modified>
  <cp:category/>
</cp:coreProperties>
</file>