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6_市町村→県\16藤里町　▲\03_最終確認\"/>
    </mc:Choice>
  </mc:AlternateContent>
  <xr:revisionPtr revIDLastSave="0" documentId="13_ncr:1_{3A8DD66B-3F0E-4858-8F4E-240C806C3D8F}"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<sst xmlns="http://schemas.openxmlformats.org/spreadsheetml/2006/main" count="1129" uniqueCount="563">
  <si>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</si>
  <si>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</si>
  <si>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</si>
  <si>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</si>
  <si>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</si>
  <si>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</si>
  <si>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</si>
  <si>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</si>
  <si>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</si>
  <si>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</si>
  <si>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</si>
  <si>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</si>
  <si>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</si>
  <si>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</si>
  <si>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</si>
  <si>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</si>
  <si>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</si>
  <si>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</si>
  <si>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</si>
  <si>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</si>
  <si>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</si>
  <si>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</si>
  <si>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</si>
  <si>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</si>
  <si>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</si>
  <si>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</si>
  <si>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</si>
  <si>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</si>
  <si>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</si>
  <si>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</si>
  <si>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</si>
  <si>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</si>
  <si>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</si>
  <si>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</si>
  <si>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</si>
  <si>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</si>
  <si>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</si>
  <si>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</si>
  <si>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</si>
  <si>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</si>
  <si>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</si>
  <si>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</si>
  <si>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</si>
  <si>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</si>
  <si>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</si>
  <si>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</si>
  <si>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</si>
  <si>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</si>
  <si>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</si>
  <si>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</si>
  <si>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</si>
  <si>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</si>
  <si>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</si>
  <si>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</si>
  <si>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</si>
  <si>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</si>
  <si>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</si>
  <si>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</si>
  <si>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</si>
  <si>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</si>
  <si>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</si>
  <si>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</si>
  <si>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</si>
  <si>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</si>
  <si>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</si>
  <si>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</si>
  <si>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</si>
  <si>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</si>
  <si>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</si>
  <si>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</si>
  <si>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</si>
  <si>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</si>
  <si>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</si>
  <si>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</si>
  <si>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</si>
  <si>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</si>
  <si>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</si>
  <si>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</si>
  <si>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</si>
  <si>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</si>
  <si>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</si>
  <si>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</si>
  <si>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</si>
  <si>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</si>
  <si>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</si>
  <si>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</si>
  <si>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</si>
  <si>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</si>
  <si>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</si>
  <si>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</si>
  <si>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</si>
  <si>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</si>
  <si>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</si>
  <si>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</si>
  <si>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</si>
  <si>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</si>
  <si>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</si>
  <si>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</si>
  <si>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</si>
  <si>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</si>
  <si>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</si>
  <si>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</si>
  <si>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</si>
  <si>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</si>
  <si>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</si>
  <si>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</si>
  <si>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</si>
  <si>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</si>
  <si>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</si>
  <si>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</si>
  <si>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</si>
  <si>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</si>
  <si>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</si>
  <si>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</si>
  <si>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</si>
  <si>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</si>
  <si>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</si>
  <si>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</si>
  <si>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</si>
  <si>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</si>
  <si>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</si>
  <si>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</si>
  <si>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</si>
  <si>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</si>
  <si>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</si>
  <si>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</si>
  <si>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</si>
  <si>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</si>
  <si>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</si>
  <si>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</si>
  <si>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</si>
  <si>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</si>
  <si>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</si>
  <si>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</si>
  <si>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</si>
  <si>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</si>
  <si>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</si>
  <si>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</si>
  <si>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</si>
  <si>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</si>
  <si>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</si>
  <si>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</si>
  <si>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</si>
  <si>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</si>
  <si>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</si>
  <si>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</si>
  <si>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</si>
  <si>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</si>
  <si>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</si>
  <si>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</si>
  <si>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</si>
  <si>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</si>
  <si>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</si>
  <si>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</si>
  <si>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</si>
  <si>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</si>
  <si>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</si>
  <si>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</si>
  <si>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</si>
  <si>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</si>
  <si>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</si>
  <si>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</si>
  <si>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</si>
  <si>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</si>
  <si>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</si>
  <si>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</si>
  <si>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</si>
  <si>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</si>
  <si>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</si>
  <si>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</si>
  <si>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</si>
  <si>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</si>
  <si>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</si>
  <si>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</si>
  <si>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</si>
  <si>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</si>
  <si>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</si>
  <si>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</si>
  <si>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</si>
  <si>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</si>
  <si>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</si>
  <si>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</si>
  <si>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</si>
  <si>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</si>
  <si>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</si>
  <si>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</si>
  <si>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</si>
  <si>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</si>
  <si>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</si>
  <si>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</si>
  <si>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</si>
  <si>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</si>
  <si>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</si>
  <si>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</si>
  <si>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</si>
  <si>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</si>
  <si>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</si>
  <si>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</si>
  <si>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</si>
  <si>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</si>
  <si>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</si>
  <si>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</si>
  <si>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</si>
  <si>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秋田県藤里町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</si>
  <si>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</si>
  <si>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</si>
  <si>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</si>
  <si>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</si>
  <si>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</si>
  <si>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</si>
  <si>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</si>
  <si>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</si>
  <si>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</si>
  <si>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</si>
  <si>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</si>
  <si>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</si>
  <si>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</si>
  <si>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</si>
  <si>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</si>
  <si>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</si>
  <si>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</si>
  <si>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</si>
  <si>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</si>
  <si>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</si>
  <si>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</si>
  <si>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</si>
  <si>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</si>
  <si>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</si>
  <si>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</si>
  <si>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</si>
  <si>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</si>
  <si>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</si>
  <si>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</si>
  <si>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</si>
  <si>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</si>
  <si>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</si>
  <si>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</si>
  <si>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</si>
  <si>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</si>
  <si>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</si>
  <si>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</si>
  <si>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</si>
  <si>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</si>
  <si>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</si>
  <si>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</si>
  <si>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</si>
  <si>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</si>
  <si>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</si>
  <si>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</si>
  <si>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</si>
  <si>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</si>
  <si>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</si>
  <si>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</si>
  <si>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</si>
  <si>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</si>
  <si>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</si>
  <si>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</si>
  <si>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</si>
  <si>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</si>
  <si>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</si>
  <si>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</si>
  <si>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</si>
  <si>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</si>
  <si>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</si>
  <si>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</si>
  <si>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</si>
  <si>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</si>
  <si>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</si>
  <si>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</si>
  <si>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</si>
  <si>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</si>
  <si>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</si>
  <si>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</si>
  <si>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</si>
  <si>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</si>
  <si>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</si>
  <si>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</si>
  <si>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</si>
  <si>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</si>
  <si>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</si>
  <si>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</si>
  <si>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</si>
  <si>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</si>
  <si>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</si>
  <si>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</si>
  <si>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</si>
  <si>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</si>
  <si>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</si>
  <si>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</si>
  <si>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</si>
  <si>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</si>
  <si>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</si>
  <si>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</si>
  <si>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</si>
  <si>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</si>
  <si>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</si>
  <si>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</si>
  <si>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</si>
  <si>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</si>
  <si>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</si>
  <si>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</si>
  <si>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</si>
  <si>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</si>
  <si>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</si>
  <si>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</si>
  <si>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</si>
  <si>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</si>
  <si>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</si>
  <si>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</si>
  <si>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</si>
  <si>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</si>
  <si>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</si>
  <si>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</si>
  <si>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</si>
  <si>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</si>
  <si>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</si>
  <si>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</si>
  <si>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</si>
  <si>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</si>
  <si>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</si>
  <si>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</si>
  <si>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</si>
  <si>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</si>
  <si>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</si>
  <si>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</si>
  <si>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</si>
  <si>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</si>
  <si>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</si>
  <si>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</si>
  <si>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</si>
  <si>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</si>
  <si>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</si>
  <si>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</si>
  <si>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</si>
  <si>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</si>
  <si>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</si>
  <si>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</si>
  <si>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</si>
  <si>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</si>
  <si>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</si>
  <si>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</si>
  <si>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</si>
  <si>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</si>
  <si>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</si>
  <si>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</si>
  <si>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</si>
  <si>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</si>
  <si>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</si>
  <si>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</si>
  <si>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</si>
  <si>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</si>
  <si>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</si>
  <si>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</si>
  <si>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</si>
  <si>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秋田県藤里町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</si>
  <si>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</si>
  <si>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</si>
  <si>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</si>
  <si>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</si>
  <si>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</si>
  <si>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</si>
  <si>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</si>
  <si>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</si>
  <si>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</si>
  <si>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</si>
  <si>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</si>
  <si>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</si>
  <si>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</si>
  <si>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</si>
  <si>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</si>
  <si>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</si>
  <si>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</si>
  <si>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</si>
  <si>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</si>
  <si>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</si>
  <si>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</si>
  <si>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</si>
  <si>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</si>
  <si>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</si>
  <si>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</si>
  <si>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</si>
  <si>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</si>
  <si>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</si>
  <si>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</si>
  <si>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</si>
  <si>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</si>
  <si>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</si>
  <si>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</si>
  <si>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</si>
  <si>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</si>
  <si>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</si>
  <si>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</si>
  <si>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</si>
  <si>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</si>
  <si>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</si>
  <si>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</si>
  <si>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</si>
  <si>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</si>
  <si>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</si>
  <si>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</si>
  <si>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</si>
  <si>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</si>
  <si>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</si>
  <si>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</si>
  <si>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</si>
  <si>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</si>
  <si>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</si>
  <si>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</si>
  <si>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</si>
  <si>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</si>
  <si>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</si>
  <si>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</si>
  <si>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</si>
  <si>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</si>
  <si>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</si>
  <si>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</si>
  <si>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</si>
  <si>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</si>
  <si>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</si>
  <si>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</si>
  <si>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</si>
  <si>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</si>
  <si>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</si>
  <si>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</si>
  <si>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</si>
  <si>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</si>
  <si>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</si>
  <si>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</si>
  <si>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</si>
  <si>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</si>
  <si>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</si>
  <si>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</si>
  <si>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</si>
  <si>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</si>
  <si>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</si>
  <si>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</si>
  <si>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</si>
  <si>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</si>
  <si>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</si>
  <si>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</si>
  <si>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</si>
  <si>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</si>
  <si>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</si>
  <si>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</si>
  <si>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</si>
  <si>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</si>
  <si>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</si>
  <si>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</si>
  <si>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</si>
  <si>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</si>
  <si>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</si>
  <si>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</si>
  <si>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</si>
  <si>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</si>
  <si>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</si>
  <si>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</si>
  <si>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</si>
  <si>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</si>
  <si>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</si>
  <si>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</si>
  <si>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</si>
  <si>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</si>
  <si>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</si>
  <si>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</si>
  <si>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</si>
  <si>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</si>
  <si>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</si>
  <si>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</si>
  <si>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</si>
  <si>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</si>
  <si>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</si>
  <si>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</si>
  <si>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</si>
  <si>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</si>
  <si>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</si>
  <si>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</si>
  <si>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</si>
  <si>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</si>
  <si>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</si>
  <si>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</si>
  <si>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</si>
  <si>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</si>
  <si>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</si>
  <si>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</si>
  <si>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</si>
  <si>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</si>
  <si>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</si>
  <si>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</si>
  <si>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</si>
  <si>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</si>
  <si>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</si>
  <si>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</si>
  <si>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</si>
  <si>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</si>
  <si>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</si>
  <si>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</si>
  <si>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</si>
  <si>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</si>
  <si>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</si>
  <si>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</si>
  <si>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</si>
  <si>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</si>
  <si>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</si>
  <si>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</si>
  <si>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</si>
  <si>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</si>
  <si>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</si>
  <si>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</si>
  <si>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</si>
  <si>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</si>
  <si>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</si>
  <si>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</si>
  <si>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</si>
  <si>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</si>
  <si>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</si>
  <si>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</si>
  <si>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</si>
  <si>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</si>
  <si>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</si>
  <si>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</si>
  <si>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</si>
  <si>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</si>
  <si>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</si>
  <si>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</si>
  <si>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</si>
  <si>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</si>
  <si>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</si>
  <si>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</si>
  <si>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</si>
  <si>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</si>
  <si>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</si>
  <si>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3.17</t>
  </si>
  <si>
    <t>▲ 2.92</t>
  </si>
  <si>
    <t>一般会計</t>
  </si>
  <si>
    <t>介護保険特別会計</t>
  </si>
  <si>
    <t>国民健康保険特別会計</t>
  </si>
  <si>
    <t>簡易水道事業会計</t>
  </si>
  <si>
    <t>下水道事業会計</t>
  </si>
  <si>
    <t>介護サービス特別会計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</si>
  <si>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</si>
  <si>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</si>
  <si>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</si>
  <si>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</si>
  <si>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</si>
  <si>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</si>
  <si>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</si>
  <si>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</si>
  <si>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</si>
  <si>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能代山本広域市町村圏組合（一般会計）</t>
    <rPh sb="0" eb="2">
      <t>ノシロ</t>
    </rPh>
    <rPh sb="2" eb="4">
      <t>ヤマモト</t>
    </rPh>
    <rPh sb="4" eb="6">
      <t>コウイキ</t>
    </rPh>
    <rPh sb="6" eb="9">
      <t>シチョウソン</t>
    </rPh>
    <rPh sb="9" eb="10">
      <t>ケン</t>
    </rPh>
    <rPh sb="10" eb="12">
      <t>クミアイ</t>
    </rPh>
    <rPh sb="13" eb="15">
      <t>イッパン</t>
    </rPh>
    <rPh sb="15" eb="17">
      <t>カイケイ</t>
    </rPh>
    <phoneticPr fontId="23"/>
  </si>
  <si>
    <t>能代山本広域市町村圏組合（特別養護老人ホーム運営事業特別会計）</t>
    <rPh sb="0" eb="2">
      <t>ノシロ</t>
    </rPh>
    <rPh sb="2" eb="4">
      <t>ヤマモト</t>
    </rPh>
    <rPh sb="4" eb="6">
      <t>コウイキ</t>
    </rPh>
    <rPh sb="6" eb="9">
      <t>シチョウソン</t>
    </rPh>
    <rPh sb="9" eb="10">
      <t>ケン</t>
    </rPh>
    <rPh sb="10" eb="12">
      <t>クミアイ</t>
    </rPh>
    <rPh sb="13" eb="15">
      <t>トクベツ</t>
    </rPh>
    <rPh sb="15" eb="17">
      <t>ヨウゴ</t>
    </rPh>
    <rPh sb="17" eb="19">
      <t>ロウジン</t>
    </rPh>
    <rPh sb="22" eb="24">
      <t>ウンエイ</t>
    </rPh>
    <rPh sb="24" eb="26">
      <t>ジギョウ</t>
    </rPh>
    <rPh sb="26" eb="28">
      <t>トクベツ</t>
    </rPh>
    <rPh sb="28" eb="30">
      <t>カイケイ</t>
    </rPh>
    <phoneticPr fontId="23"/>
  </si>
  <si>
    <t>能代山本広域市町村圏組合（能代山本ふるさと市町村圏基金特別会計）</t>
    <rPh sb="13" eb="15">
      <t>ノシロ</t>
    </rPh>
    <rPh sb="15" eb="17">
      <t>ヤマモト</t>
    </rPh>
    <rPh sb="21" eb="24">
      <t>シチョウソン</t>
    </rPh>
    <rPh sb="24" eb="25">
      <t>ケン</t>
    </rPh>
    <rPh sb="25" eb="27">
      <t>キキン</t>
    </rPh>
    <rPh sb="27" eb="29">
      <t>トクベツ</t>
    </rPh>
    <rPh sb="29" eb="31">
      <t>カイケイ</t>
    </rPh>
    <phoneticPr fontId="23"/>
  </si>
  <si>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</si>
  <si>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</si>
  <si>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</si>
  <si>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</si>
  <si>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</si>
  <si>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3"/>
  </si>
  <si>
    <t>藤里開発公社</t>
    <rPh sb="0" eb="2">
      <t>フジサト</t>
    </rPh>
    <rPh sb="2" eb="6">
      <t>カイハツコウシャ</t>
    </rPh>
    <phoneticPr fontId="2"/>
  </si>
  <si>
    <t>町有林有効活用基金</t>
    <rPh sb="0" eb="1">
      <t>チョウ</t>
    </rPh>
    <rPh sb="1" eb="2">
      <t>ユウ</t>
    </rPh>
    <rPh sb="2" eb="3">
      <t>リン</t>
    </rPh>
    <rPh sb="3" eb="5">
      <t>ユウコウ</t>
    </rPh>
    <rPh sb="5" eb="7">
      <t>カツヨウ</t>
    </rPh>
    <rPh sb="7" eb="9">
      <t>キキン</t>
    </rPh>
    <phoneticPr fontId="2"/>
  </si>
  <si>
    <t>ふるさと納税等活用基金</t>
    <rPh sb="4" eb="6">
      <t>ノウゼイ</t>
    </rPh>
    <rPh sb="6" eb="7">
      <t>トウ</t>
    </rPh>
    <rPh sb="7" eb="9">
      <t>カツヨウ</t>
    </rPh>
    <rPh sb="9" eb="11">
      <t>キキン</t>
    </rPh>
    <phoneticPr fontId="2"/>
  </si>
  <si>
    <t>公共施設等維持整備基金</t>
    <rPh sb="0" eb="2">
      <t>コウキョウ</t>
    </rPh>
    <rPh sb="2" eb="4">
      <t>シセツ</t>
    </rPh>
    <rPh sb="4" eb="5">
      <t>トウ</t>
    </rPh>
    <rPh sb="5" eb="7">
      <t>イジ</t>
    </rPh>
    <rPh sb="7" eb="9">
      <t>セイビ</t>
    </rPh>
    <rPh sb="9" eb="11">
      <t>キキン</t>
    </rPh>
    <phoneticPr fontId="5"/>
  </si>
  <si>
    <t>温泉利用施設基金</t>
    <rPh sb="0" eb="2">
      <t>オンセン</t>
    </rPh>
    <rPh sb="2" eb="4">
      <t>リヨウ</t>
    </rPh>
    <rPh sb="4" eb="6">
      <t>シセツ</t>
    </rPh>
    <rPh sb="6" eb="8">
      <t>キキン</t>
    </rPh>
    <phoneticPr fontId="2"/>
  </si>
  <si>
    <t>ふるさとづくり推進基金</t>
    <rPh sb="7" eb="9">
      <t>スイシン</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</si>
</sst>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6A1-41E8-A2E6-233EB40AEF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200495</c:v>
                </c:pt>
                <c:pt idx="1">
                  <c:v>248946</c:v>
                </c:pt>
                <c:pt idx="2">
                  <c:v>363118</c:v>
                </c:pt>
                <c:pt idx="3">
                  <c:v>125748</c:v>
                </c:pt>
                <c:pt idx="4">
                  <c:v>113692</c:v>
                </c:pt>
              </c:numCache>
            </c:numRef>
          </c:val>
          <c:smooth val="0"/>
          <c:extLst>
            <c:ext xmlns:c16="http://schemas.microsoft.com/office/drawing/2014/chart" uri="{C3380CC4-5D6E-409C-BE32-E72D297353CC}">
              <c16:uniqueId val="{00000001-F6A1-41E8-A2E6-233EB40AEF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5.61</c:v>
                </c:pt>
                <c:pt idx="1">
                  <c:v>5.15</c:v>
                </c:pt>
                <c:pt idx="2">
                  <c:v>6.11</c:v>
                </c:pt>
                <c:pt idx="3">
                  <c:v>7.55</c:v>
                </c:pt>
                <c:pt idx="4">
                  <c:v>5.81</c:v>
                </c:pt>
              </c:numCache>
            </c:numRef>
          </c:val>
          <c:extLst>
            <c:ext xmlns:c16="http://schemas.microsoft.com/office/drawing/2014/chart" uri="{C3380CC4-5D6E-409C-BE32-E72D297353CC}">
              <c16:uniqueId val="{00000000-6E35-4362-8814-47D0909544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22.93</c:v>
                </c:pt>
                <c:pt idx="1">
                  <c:v>24.71</c:v>
                </c:pt>
                <c:pt idx="2">
                  <c:v>22.99</c:v>
                </c:pt>
                <c:pt idx="3">
                  <c:v>18.3</c:v>
                </c:pt>
                <c:pt idx="4">
                  <c:v>16.75</c:v>
                </c:pt>
              </c:numCache>
            </c:numRef>
          </c:val>
          <c:extLst>
            <c:ext xmlns:c16="http://schemas.microsoft.com/office/drawing/2014/chart" uri="{C3380CC4-5D6E-409C-BE32-E72D297353CC}">
              <c16:uniqueId val="{00000001-6E35-4362-8814-47D0909544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4.67</c:v>
                </c:pt>
                <c:pt idx="1">
                  <c:v>3.62</c:v>
                </c:pt>
                <c:pt idx="2">
                  <c:v>-1.72</c:v>
                </c:pt>
                <c:pt idx="3">
                  <c:v>-3.17</c:v>
                </c:pt>
                <c:pt idx="4">
                  <c:v>-2.92</c:v>
                </c:pt>
              </c:numCache>
            </c:numRef>
          </c:val>
          <c:smooth val="0"/>
          <c:extLst>
            <c:ext xmlns:c16="http://schemas.microsoft.com/office/drawing/2014/chart" uri="{C3380CC4-5D6E-409C-BE32-E72D297353CC}">
              <c16:uniqueId val="{00000002-6E35-4362-8814-47D0909544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0.67</c:v>
                </c:pt>
                <c:pt idx="2">
                  <c:v>#N/A</c:v>
                </c:pt>
                <c:pt idx="3">
                  <c:v>0.43</c:v>
                </c:pt>
                <c:pt idx="4">
                  <c:v>#N/A</c:v>
                </c:pt>
                <c:pt idx="5">
                  <c:v>0.4</c:v>
                </c:pt>
                <c:pt idx="6">
                  <c:v>#N/A</c:v>
                </c:pt>
                <c:pt idx="7">
                  <c:v>0.3</c:v>
                </c:pt>
                <c:pt idx="8">
                  <c:v>0</c:v>
                </c:pt>
                <c:pt idx="9">
                  <c:v>0</c:v>
                </c:pt>
              </c:numCache>
            </c:numRef>
          </c:val>
          <c:extLst>
            <c:ext xmlns:c16="http://schemas.microsoft.com/office/drawing/2014/chart" uri="{C3380CC4-5D6E-409C-BE32-E72D297353CC}">
              <c16:uniqueId val="{00000000-7DA9-426A-8FB9-EE5CB3EC19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A9-426A-8FB9-EE5CB3EC19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A9-426A-8FB9-EE5CB3EC19F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0.19</c:v>
                </c:pt>
                <c:pt idx="6">
                  <c:v>#N/A</c:v>
                </c:pt>
                <c:pt idx="7">
                  <c:v>0.01</c:v>
                </c:pt>
                <c:pt idx="8">
                  <c:v>#N/A</c:v>
                </c:pt>
                <c:pt idx="9">
                  <c:v>0.01</c:v>
                </c:pt>
              </c:numCache>
            </c:numRef>
          </c:val>
          <c:extLst>
            <c:ext xmlns:c16="http://schemas.microsoft.com/office/drawing/2014/chart" uri="{C3380CC4-5D6E-409C-BE32-E72D297353CC}">
              <c16:uniqueId val="{00000003-7DA9-426A-8FB9-EE5CB3EC19F5}"/>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0.89</c:v>
                </c:pt>
                <c:pt idx="2">
                  <c:v>#N/A</c:v>
                </c:pt>
                <c:pt idx="3">
                  <c:v>0.63</c:v>
                </c:pt>
                <c:pt idx="4">
                  <c:v>#N/A</c:v>
                </c:pt>
                <c:pt idx="5">
                  <c:v>0.63</c:v>
                </c:pt>
                <c:pt idx="6">
                  <c:v>#N/A</c:v>
                </c:pt>
                <c:pt idx="7">
                  <c:v>0.62</c:v>
                </c:pt>
                <c:pt idx="8">
                  <c:v>#N/A</c:v>
                </c:pt>
                <c:pt idx="9">
                  <c:v>0.62</c:v>
                </c:pt>
              </c:numCache>
            </c:numRef>
          </c:val>
          <c:extLst>
            <c:ext xmlns:c16="http://schemas.microsoft.com/office/drawing/2014/chart" uri="{C3380CC4-5D6E-409C-BE32-E72D297353CC}">
              <c16:uniqueId val="{00000004-7DA9-426A-8FB9-EE5CB3EC19F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1.32</c:v>
                </c:pt>
              </c:numCache>
            </c:numRef>
          </c:val>
          <c:extLst>
            <c:ext xmlns:c16="http://schemas.microsoft.com/office/drawing/2014/chart" uri="{C3380CC4-5D6E-409C-BE32-E72D297353CC}">
              <c16:uniqueId val="{00000005-7DA9-426A-8FB9-EE5CB3EC19F5}"/>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1.1299999999999999</c:v>
                </c:pt>
                <c:pt idx="2">
                  <c:v>#N/A</c:v>
                </c:pt>
                <c:pt idx="3">
                  <c:v>1.1399999999999999</c:v>
                </c:pt>
                <c:pt idx="4">
                  <c:v>#N/A</c:v>
                </c:pt>
                <c:pt idx="5">
                  <c:v>1.69</c:v>
                </c:pt>
                <c:pt idx="6">
                  <c:v>#N/A</c:v>
                </c:pt>
                <c:pt idx="7">
                  <c:v>2.15</c:v>
                </c:pt>
                <c:pt idx="8">
                  <c:v>#N/A</c:v>
                </c:pt>
                <c:pt idx="9">
                  <c:v>2.44</c:v>
                </c:pt>
              </c:numCache>
            </c:numRef>
          </c:val>
          <c:extLst>
            <c:ext xmlns:c16="http://schemas.microsoft.com/office/drawing/2014/chart" uri="{C3380CC4-5D6E-409C-BE32-E72D297353CC}">
              <c16:uniqueId val="{00000006-7DA9-426A-8FB9-EE5CB3EC19F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3.79</c:v>
                </c:pt>
                <c:pt idx="2">
                  <c:v>#N/A</c:v>
                </c:pt>
                <c:pt idx="3">
                  <c:v>3.36</c:v>
                </c:pt>
                <c:pt idx="4">
                  <c:v>#N/A</c:v>
                </c:pt>
                <c:pt idx="5">
                  <c:v>2.91</c:v>
                </c:pt>
                <c:pt idx="6">
                  <c:v>#N/A</c:v>
                </c:pt>
                <c:pt idx="7">
                  <c:v>2.9</c:v>
                </c:pt>
                <c:pt idx="8">
                  <c:v>#N/A</c:v>
                </c:pt>
                <c:pt idx="9">
                  <c:v>2.95</c:v>
                </c:pt>
              </c:numCache>
            </c:numRef>
          </c:val>
          <c:extLst>
            <c:ext xmlns:c16="http://schemas.microsoft.com/office/drawing/2014/chart" uri="{C3380CC4-5D6E-409C-BE32-E72D297353CC}">
              <c16:uniqueId val="{00000007-7DA9-426A-8FB9-EE5CB3EC19F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c:v>
                </c:pt>
                <c:pt idx="2">
                  <c:v>#N/A</c:v>
                </c:pt>
                <c:pt idx="3">
                  <c:v>2.46</c:v>
                </c:pt>
                <c:pt idx="4">
                  <c:v>#N/A</c:v>
                </c:pt>
                <c:pt idx="5">
                  <c:v>2.73</c:v>
                </c:pt>
                <c:pt idx="6">
                  <c:v>#N/A</c:v>
                </c:pt>
                <c:pt idx="7">
                  <c:v>3.08</c:v>
                </c:pt>
                <c:pt idx="8">
                  <c:v>#N/A</c:v>
                </c:pt>
                <c:pt idx="9">
                  <c:v>4.17</c:v>
                </c:pt>
              </c:numCache>
            </c:numRef>
          </c:val>
          <c:extLst>
            <c:ext xmlns:c16="http://schemas.microsoft.com/office/drawing/2014/chart" uri="{C3380CC4-5D6E-409C-BE32-E72D297353CC}">
              <c16:uniqueId val="{00000008-7DA9-426A-8FB9-EE5CB3EC19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5.61</c:v>
                </c:pt>
                <c:pt idx="2">
                  <c:v>#N/A</c:v>
                </c:pt>
                <c:pt idx="3">
                  <c:v>5.14</c:v>
                </c:pt>
                <c:pt idx="4">
                  <c:v>#N/A</c:v>
                </c:pt>
                <c:pt idx="5">
                  <c:v>6.1</c:v>
                </c:pt>
                <c:pt idx="6">
                  <c:v>#N/A</c:v>
                </c:pt>
                <c:pt idx="7">
                  <c:v>7.54</c:v>
                </c:pt>
                <c:pt idx="8">
                  <c:v>#N/A</c:v>
                </c:pt>
                <c:pt idx="9">
                  <c:v>5.8</c:v>
                </c:pt>
              </c:numCache>
            </c:numRef>
          </c:val>
          <c:extLst>
            <c:ext xmlns:c16="http://schemas.microsoft.com/office/drawing/2014/chart" uri="{C3380CC4-5D6E-409C-BE32-E72D297353CC}">
              <c16:uniqueId val="{00000009-7DA9-426A-8FB9-EE5CB3EC19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321</c:v>
                </c:pt>
                <c:pt idx="5">
                  <c:v>326</c:v>
                </c:pt>
                <c:pt idx="8">
                  <c:v>325</c:v>
                </c:pt>
                <c:pt idx="11">
                  <c:v>323</c:v>
                </c:pt>
                <c:pt idx="14">
                  <c:v>313</c:v>
                </c:pt>
              </c:numCache>
            </c:numRef>
          </c:val>
          <c:extLst>
            <c:ext xmlns:c16="http://schemas.microsoft.com/office/drawing/2014/chart" uri="{C3380CC4-5D6E-409C-BE32-E72D297353CC}">
              <c16:uniqueId val="{00000000-A04E-48C5-9128-5B8F16BC3F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4E-48C5-9128-5B8F16BC3F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4E-48C5-9128-5B8F16BC3F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4E-48C5-9128-5B8F16BC3F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c:v>
                </c:pt>
                <c:pt idx="3">
                  <c:v>108</c:v>
                </c:pt>
                <c:pt idx="6">
                  <c:v>111</c:v>
                </c:pt>
                <c:pt idx="9">
                  <c:v>105</c:v>
                </c:pt>
                <c:pt idx="12">
                  <c:v>78</c:v>
                </c:pt>
              </c:numCache>
            </c:numRef>
          </c:val>
          <c:extLst>
            <c:ext xmlns:c16="http://schemas.microsoft.com/office/drawing/2014/chart" uri="{C3380CC4-5D6E-409C-BE32-E72D297353CC}">
              <c16:uniqueId val="{00000004-A04E-48C5-9128-5B8F16BC3F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4E-48C5-9128-5B8F16BC3F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4E-48C5-9128-5B8F16BC3F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318</c:v>
                </c:pt>
                <c:pt idx="3">
                  <c:v>337</c:v>
                </c:pt>
                <c:pt idx="6">
                  <c:v>346</c:v>
                </c:pt>
                <c:pt idx="9">
                  <c:v>354</c:v>
                </c:pt>
                <c:pt idx="12">
                  <c:v>337</c:v>
                </c:pt>
              </c:numCache>
            </c:numRef>
          </c:val>
          <c:extLst>
            <c:ext xmlns:c16="http://schemas.microsoft.com/office/drawing/2014/chart" uri="{C3380CC4-5D6E-409C-BE32-E72D297353CC}">
              <c16:uniqueId val="{00000007-A04E-48C5-9128-5B8F16BC3F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c:v>
                </c:pt>
                <c:pt idx="2">
                  <c:v>#N/A</c:v>
                </c:pt>
                <c:pt idx="3">
                  <c:v>#N/A</c:v>
                </c:pt>
                <c:pt idx="4">
                  <c:v>119</c:v>
                </c:pt>
                <c:pt idx="5">
                  <c:v>#N/A</c:v>
                </c:pt>
                <c:pt idx="6">
                  <c:v>#N/A</c:v>
                </c:pt>
                <c:pt idx="7">
                  <c:v>132</c:v>
                </c:pt>
                <c:pt idx="8">
                  <c:v>#N/A</c:v>
                </c:pt>
                <c:pt idx="9">
                  <c:v>#N/A</c:v>
                </c:pt>
                <c:pt idx="10">
                  <c:v>136</c:v>
                </c:pt>
                <c:pt idx="11">
                  <c:v>#N/A</c:v>
                </c:pt>
                <c:pt idx="12">
                  <c:v>#N/A</c:v>
                </c:pt>
                <c:pt idx="13">
                  <c:v>102</c:v>
                </c:pt>
                <c:pt idx="14">
                  <c:v>#N/A</c:v>
                </c:pt>
              </c:numCache>
            </c:numRef>
          </c:val>
          <c:smooth val="0"/>
          <c:extLst>
            <c:ext xmlns:c16="http://schemas.microsoft.com/office/drawing/2014/chart" uri="{C3380CC4-5D6E-409C-BE32-E72D297353CC}">
              <c16:uniqueId val="{00000008-A04E-48C5-9128-5B8F16BC3F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3388</c:v>
                </c:pt>
                <c:pt idx="5">
                  <c:v>3422</c:v>
                </c:pt>
                <c:pt idx="8">
                  <c:v>3527</c:v>
                </c:pt>
                <c:pt idx="11">
                  <c:v>3366</c:v>
                </c:pt>
                <c:pt idx="14">
                  <c:v>3209</c:v>
                </c:pt>
              </c:numCache>
            </c:numRef>
          </c:val>
          <c:extLst>
            <c:ext xmlns:c16="http://schemas.microsoft.com/office/drawing/2014/chart" uri="{C3380CC4-5D6E-409C-BE32-E72D297353CC}">
              <c16:uniqueId val="{00000000-9A4F-4A34-A0C5-4C17C3D597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4F-4A34-A0C5-4C17C3D597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1247</c:v>
                </c:pt>
                <c:pt idx="5">
                  <c:v>1432</c:v>
                </c:pt>
                <c:pt idx="8">
                  <c:v>1355</c:v>
                </c:pt>
                <c:pt idx="11">
                  <c:v>1310</c:v>
                </c:pt>
                <c:pt idx="14">
                  <c:v>1285</c:v>
                </c:pt>
              </c:numCache>
            </c:numRef>
          </c:val>
          <c:extLst>
            <c:ext xmlns:c16="http://schemas.microsoft.com/office/drawing/2014/chart" uri="{C3380CC4-5D6E-409C-BE32-E72D297353CC}">
              <c16:uniqueId val="{00000002-9A4F-4A34-A0C5-4C17C3D597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4F-4A34-A0C5-4C17C3D597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4F-4A34-A0C5-4C17C3D597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178</c:v>
                </c:pt>
                <c:pt idx="3">
                  <c:v>158</c:v>
                </c:pt>
                <c:pt idx="6">
                  <c:v>139</c:v>
                </c:pt>
                <c:pt idx="9">
                  <c:v>119</c:v>
                </c:pt>
                <c:pt idx="12">
                  <c:v>99</c:v>
                </c:pt>
              </c:numCache>
            </c:numRef>
          </c:val>
          <c:extLst>
            <c:ext xmlns:c16="http://schemas.microsoft.com/office/drawing/2014/chart" uri="{C3380CC4-5D6E-409C-BE32-E72D297353CC}">
              <c16:uniqueId val="{00000005-9A4F-4A34-A0C5-4C17C3D597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c:v>
                </c:pt>
                <c:pt idx="3">
                  <c:v>374</c:v>
                </c:pt>
                <c:pt idx="6">
                  <c:v>418</c:v>
                </c:pt>
                <c:pt idx="9">
                  <c:v>448</c:v>
                </c:pt>
                <c:pt idx="12">
                  <c:v>501</c:v>
                </c:pt>
              </c:numCache>
            </c:numRef>
          </c:val>
          <c:extLst>
            <c:ext xmlns:c16="http://schemas.microsoft.com/office/drawing/2014/chart" uri="{C3380CC4-5D6E-409C-BE32-E72D297353CC}">
              <c16:uniqueId val="{00000006-9A4F-4A34-A0C5-4C17C3D597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9A4F-4A34-A0C5-4C17C3D597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1549</c:v>
                </c:pt>
                <c:pt idx="3">
                  <c:v>1326</c:v>
                </c:pt>
                <c:pt idx="6">
                  <c:v>1226</c:v>
                </c:pt>
                <c:pt idx="9">
                  <c:v>1113</c:v>
                </c:pt>
                <c:pt idx="12">
                  <c:v>926</c:v>
                </c:pt>
              </c:numCache>
            </c:numRef>
          </c:val>
          <c:extLst>
            <c:ext xmlns:c16="http://schemas.microsoft.com/office/drawing/2014/chart" uri="{C3380CC4-5D6E-409C-BE32-E72D297353CC}">
              <c16:uniqueId val="{00000008-9A4F-4A34-A0C5-4C17C3D597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4F-4A34-A0C5-4C17C3D597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3117</c:v>
                </c:pt>
                <c:pt idx="3">
                  <c:v>3247</c:v>
                </c:pt>
                <c:pt idx="6">
                  <c:v>3480</c:v>
                </c:pt>
                <c:pt idx="9">
                  <c:v>3321</c:v>
                </c:pt>
                <c:pt idx="12">
                  <c:v>3219</c:v>
                </c:pt>
              </c:numCache>
            </c:numRef>
          </c:val>
          <c:extLst>
            <c:ext xmlns:c16="http://schemas.microsoft.com/office/drawing/2014/chart" uri="{C3380CC4-5D6E-409C-BE32-E72D297353CC}">
              <c16:uniqueId val="{0000000A-9A4F-4A34-A0C5-4C17C3D597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620</c:v>
                </c:pt>
                <c:pt idx="2">
                  <c:v>#N/A</c:v>
                </c:pt>
                <c:pt idx="3">
                  <c:v>#N/A</c:v>
                </c:pt>
                <c:pt idx="4">
                  <c:v>252</c:v>
                </c:pt>
                <c:pt idx="5">
                  <c:v>#N/A</c:v>
                </c:pt>
                <c:pt idx="6">
                  <c:v>#N/A</c:v>
                </c:pt>
                <c:pt idx="7">
                  <c:v>381</c:v>
                </c:pt>
                <c:pt idx="8">
                  <c:v>#N/A</c:v>
                </c:pt>
                <c:pt idx="9">
                  <c:v>#N/A</c:v>
                </c:pt>
                <c:pt idx="10">
                  <c:v>324</c:v>
                </c:pt>
                <c:pt idx="11">
                  <c:v>#N/A</c:v>
                </c:pt>
                <c:pt idx="12">
                  <c:v>#N/A</c:v>
                </c:pt>
                <c:pt idx="13">
                  <c:v>251</c:v>
                </c:pt>
                <c:pt idx="14">
                  <c:v>#N/A</c:v>
                </c:pt>
              </c:numCache>
            </c:numRef>
          </c:val>
          <c:smooth val="0"/>
          <c:extLst>
            <c:ext xmlns:c16="http://schemas.microsoft.com/office/drawing/2014/chart" uri="{C3380CC4-5D6E-409C-BE32-E72D297353CC}">
              <c16:uniqueId val="{0000000B-9A4F-4A34-A0C5-4C17C3D597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540</c:v>
                </c:pt>
                <c:pt idx="1">
                  <c:v>431</c:v>
                </c:pt>
                <c:pt idx="2">
                  <c:v>400</c:v>
                </c:pt>
              </c:numCache>
            </c:numRef>
          </c:val>
          <c:extLst>
            <c:ext xmlns:c16="http://schemas.microsoft.com/office/drawing/2014/chart" uri="{C3380CC4-5D6E-409C-BE32-E72D297353CC}">
              <c16:uniqueId val="{00000000-C452-40A5-8DC9-9A026C1C74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433</c:v>
                </c:pt>
                <c:pt idx="1">
                  <c:v>433</c:v>
                </c:pt>
                <c:pt idx="2">
                  <c:v>433</c:v>
                </c:pt>
              </c:numCache>
            </c:numRef>
          </c:val>
          <c:extLst>
            <c:ext xmlns:c16="http://schemas.microsoft.com/office/drawing/2014/chart" uri="{C3380CC4-5D6E-409C-BE32-E72D297353CC}">
              <c16:uniqueId val="{00000001-C452-40A5-8DC9-9A026C1C74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c:v>
                </c:pt>
                <c:pt idx="1">
                  <c:v>375</c:v>
                </c:pt>
                <c:pt idx="2">
                  <c:v>400</c:v>
                </c:pt>
              </c:numCache>
            </c:numRef>
          </c:val>
          <c:extLst>
            <c:ext xmlns:c16="http://schemas.microsoft.com/office/drawing/2014/chart" uri="{C3380CC4-5D6E-409C-BE32-E72D297353CC}">
              <c16:uniqueId val="{00000002-C452-40A5-8DC9-9A026C1C74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元利償還金については、平成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年度に実施した「馬坂橋架替事業」や「県営林道「米代線」開設事業負担金」等に係る過疎対策事業債の元金の償還が終了したため、前年度より</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百万円減少している。</a:t>
          </a:r>
        </a:p>
        <a:p>
          <a:r>
            <a:rPr kumimoji="1" lang="ja-JP" altLang="en-US" sz="1000">
              <a:latin typeface="ＭＳ ゴシック" pitchFamily="49" charset="-128"/>
              <a:ea typeface="ＭＳ ゴシック" pitchFamily="49" charset="-128"/>
            </a:rPr>
            <a:t>　減数である算入公債費等も減少しているものの、被減数である元利償還金及び公営企業債の元利償還金に対する繰入金の減少が大きく上回っており、実質公債費比率の分子は前年度より</a:t>
          </a:r>
          <a:r>
            <a:rPr kumimoji="1" lang="en-US" altLang="ja-JP" sz="1000">
              <a:latin typeface="ＭＳ ゴシック" pitchFamily="49" charset="-128"/>
              <a:ea typeface="ＭＳ ゴシック" pitchFamily="49" charset="-128"/>
            </a:rPr>
            <a:t>25.0</a:t>
          </a:r>
          <a:r>
            <a:rPr kumimoji="1" lang="ja-JP" altLang="en-US" sz="1000">
              <a:latin typeface="ＭＳ ゴシック" pitchFamily="49" charset="-128"/>
              <a:ea typeface="ＭＳ ゴシック" pitchFamily="49" charset="-128"/>
            </a:rPr>
            <a:t>ポイント減少し</a:t>
          </a:r>
          <a:r>
            <a:rPr kumimoji="1" lang="en-US" altLang="ja-JP" sz="1000">
              <a:latin typeface="ＭＳ ゴシック" pitchFamily="49" charset="-128"/>
              <a:ea typeface="ＭＳ ゴシック" pitchFamily="49" charset="-128"/>
            </a:rPr>
            <a:t>102</a:t>
          </a:r>
          <a:r>
            <a:rPr kumimoji="1" lang="ja-JP" altLang="en-US" sz="1000">
              <a:latin typeface="ＭＳ ゴシック" pitchFamily="49" charset="-128"/>
              <a:ea typeface="ＭＳ ゴシック" pitchFamily="49" charset="-128"/>
            </a:rPr>
            <a:t>百万円となった。今後も大規模事業に係る地方債償還が予定されているものの、令和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年度がピークで、令和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以降の償還額は減少していく見込みである。比率の増加を抑制するため、引き続き厳正な事業計画に基づき、費用対効果の十分な検討に加えて、後年度負担軽減など多角的な視点からの検討により地方債充当事業の取捨選択をしていく。</a:t>
          </a:r>
          <a:endParaRPr kumimoji="1" lang="ja-JP" altLang="en-US" sz="10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一般会計等に係る地方債の現在高については、令和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年度の借入れを償還額未満で行ったため減少している。</a:t>
          </a:r>
        </a:p>
        <a:p>
          <a:r>
            <a:rPr kumimoji="1" lang="ja-JP" altLang="en-US" sz="1050">
              <a:latin typeface="ＭＳ ゴシック" pitchFamily="49" charset="-128"/>
              <a:ea typeface="ＭＳ ゴシック" pitchFamily="49" charset="-128"/>
            </a:rPr>
            <a:t>　公営企業債等繰入見込額については、簡易水道事業債や下水道事業債の償還が進んでおり、今後大規模な事業債の発行がない限りは繰入見込額も減少していく見込みである。</a:t>
          </a:r>
        </a:p>
        <a:p>
          <a:r>
            <a:rPr kumimoji="1" lang="ja-JP" altLang="en-US" sz="1050">
              <a:latin typeface="ＭＳ ゴシック" pitchFamily="49" charset="-128"/>
              <a:ea typeface="ＭＳ ゴシック" pitchFamily="49" charset="-128"/>
            </a:rPr>
            <a:t>　充当可能基金については、令和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年度は財源不足により財政調整基金を取崩したため減少している。今後も財政調整基金を優先的に、その他特定目的基金に可能な限り積み立てを行っていく方針である。</a:t>
          </a:r>
        </a:p>
        <a:p>
          <a:r>
            <a:rPr kumimoji="1" lang="ja-JP" altLang="en-US" sz="1050">
              <a:latin typeface="ＭＳ ゴシック" pitchFamily="49" charset="-128"/>
              <a:ea typeface="ＭＳ ゴシック" pitchFamily="49" charset="-128"/>
            </a:rPr>
            <a:t>　基準財政需要額算入見込額については、償還額を超えない範囲での起債を基本としながら、交付税措置の有利な地方債を優先的に活用しているため、年々減少していく見込みである。</a:t>
          </a:r>
        </a:p>
        <a:p>
          <a:r>
            <a:rPr kumimoji="1" lang="ja-JP" altLang="en-US" sz="1050">
              <a:latin typeface="ＭＳ ゴシック" pitchFamily="49" charset="-128"/>
              <a:ea typeface="ＭＳ ゴシック" pitchFamily="49" charset="-128"/>
            </a:rPr>
            <a:t>　地方債借入額をできる限り抑制し、充当可能基金等の充当財源を確保することにより、比率の改善を図っていく。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秋田県藤里町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百万円に対し、取崩額</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百万円の減となった。要因としては、令和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月豪雨に係る復旧事業や、一部事務組合への負担金が増額したこと等が挙げられる。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財政調整基金及び減債基金については、災害等不測の事態への備えとして、また地方債の償還財源の確保を図るため、財政調整基金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百万円を目標に基金残高を確保していく。特定目的基金については、基金設置目的に合致する事業の財源を確保するため、財政状況や基金残高を勘案しながら積立を行っていく。</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町有林有効活用基金：生活環境の整備を図るため、環境の保全と浄化を促進する施策の経費に充てる。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ふるさと納税等活用基金：町の福祉、観光、地域コミュニティ活動推進、定住交流推進、自然環境及び生活環境の保全に関する事業の経費に充てる。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公共施設等維持整備基金：公共施設の改修や維持管理に充てる。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温泉利用施設基金：藤里町健康保養基地ゾーン及び温泉利用による観光施設開発に伴う施設設備の整備並びにこれらの運営に充てる。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ふるさとづくり推進基金：自主的、主体的な地域づくりの取り組みを促進し、誇りと愛着の持てるふるさとづくりの実現を目指す人材を育成する経費に充てる。</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町有林有効活用基金：造林事業等の財源として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百万円を充当した一方で、主伐収入等を原資として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ふるさと納税等活用基金：地区集会所空調機器設置事業等の財源として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百万円を充当した一方で、ふるさと納税を原資として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公共施設等維持整備基金：総合福祉センターパッケージエアコン改修等の財源として</a:t>
          </a:r>
          <a:r>
            <a:rPr kumimoji="1" lang="en-US" altLang="ja-JP" sz="105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百万円を充当した一方で、前年度繰越金等を原資として</a:t>
          </a:r>
          <a:r>
            <a:rPr kumimoji="1" lang="en-US" altLang="ja-JP" sz="105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百万円積立てたことによる減。</a:t>
          </a:r>
        </a:p>
        <a:p>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　温泉利用施設基金：温泉利用施設基金を財源として実施した事業はなく、入湯税を原資として</a:t>
          </a:r>
          <a:r>
            <a:rPr kumimoji="1" lang="en-US" altLang="ja-JP" sz="105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百万円積立てたことによる増。</a:t>
          </a:r>
        </a:p>
        <a:p>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　ふるさとづくり推進基金：子育て応援金（入学祝金）や奨学金貸付金等の財源として</a:t>
          </a:r>
          <a:r>
            <a:rPr kumimoji="1" lang="en-US" altLang="ja-JP" sz="105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百万円を充当したことによる減。</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町有林有効活用基金：財政状況や基金残高を勘案しながら主伐収入、分収林収入及び搬出間伐木売払収入相当額を積み立てる。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ふるさと納税等活用基金：ふるさと納税等を原資として積立てを行っていく。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公共施設等維持整備基金：前年度繰越金を原資として財政状況や基金残高を勘案しながら積立を行っていく。</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温泉利用施設基金：入湯税を原資として、積立を行っていく。</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ふるさとづくり推進基金：前年度繰越金を原資として財政状況や基金残高を勘案しながら積立を行っていく。</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前年度繰越金等を原資として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百万円を積立てた一方で、財源不足等により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事業等の見直しにより経常経費を削減することで一般財源を確保するとともに、基金の取崩し額を抑制することにより、災害等不測の事態への備えとして目標残高の</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百万円（標準財政規模の約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程度）を維持していく。</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年度は積立も取崩しも行わなかったので、増減なし。</a:t>
          </a: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財政状況を勘案しながら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百万円を目標に積立を行っていく。</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
2,725
282.13
4,231,130
4,077,166
138,752
2,388,839
3,219,422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財政力指数は、類似団体平均値を</a:t>
          </a:r>
          <a:r>
            <a:rPr kumimoji="1" lang="en-US" altLang="ja-JP" sz="1050">
              <a:latin typeface="ＭＳ Ｐゴシック" panose="020B0600070205080204" pitchFamily="50" charset="-128"/>
              <a:ea typeface="ＭＳ Ｐゴシック" panose="020B0600070205080204" pitchFamily="50" charset="-128"/>
            </a:rPr>
            <a:t>0.08</a:t>
          </a:r>
          <a:r>
            <a:rPr kumimoji="1" lang="ja-JP" altLang="en-US" sz="1050">
              <a:latin typeface="ＭＳ Ｐゴシック" panose="020B0600070205080204" pitchFamily="50" charset="-128"/>
              <a:ea typeface="ＭＳ Ｐゴシック" panose="020B0600070205080204" pitchFamily="50" charset="-128"/>
            </a:rPr>
            <a:t>ポイント下回っている。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日現在の人口は</a:t>
          </a:r>
          <a:r>
            <a:rPr kumimoji="1" lang="en-US" altLang="ja-JP" sz="1050">
              <a:latin typeface="ＭＳ Ｐゴシック" panose="020B0600070205080204" pitchFamily="50" charset="-128"/>
              <a:ea typeface="ＭＳ Ｐゴシック" panose="020B0600070205080204" pitchFamily="50" charset="-128"/>
            </a:rPr>
            <a:t>2,746</a:t>
          </a:r>
          <a:r>
            <a:rPr kumimoji="1" lang="ja-JP" altLang="en-US" sz="1050">
              <a:latin typeface="ＭＳ Ｐゴシック" panose="020B0600070205080204" pitchFamily="50" charset="-128"/>
              <a:ea typeface="ＭＳ Ｐゴシック" panose="020B0600070205080204" pitchFamily="50" charset="-128"/>
            </a:rPr>
            <a:t>人で昨年同時期から</a:t>
          </a:r>
          <a:r>
            <a:rPr kumimoji="1" lang="en-US" altLang="ja-JP" sz="1050">
              <a:latin typeface="ＭＳ Ｐゴシック" panose="020B0600070205080204" pitchFamily="50" charset="-128"/>
              <a:ea typeface="ＭＳ Ｐゴシック" panose="020B0600070205080204" pitchFamily="50" charset="-128"/>
            </a:rPr>
            <a:t>73</a:t>
          </a:r>
          <a:r>
            <a:rPr kumimoji="1" lang="ja-JP" altLang="en-US" sz="1050">
              <a:latin typeface="ＭＳ Ｐゴシック" panose="020B0600070205080204" pitchFamily="50" charset="-128"/>
              <a:ea typeface="ＭＳ Ｐゴシック" panose="020B0600070205080204" pitchFamily="50" charset="-128"/>
            </a:rPr>
            <a:t>人の減少、高齢化率は</a:t>
          </a:r>
          <a:r>
            <a:rPr kumimoji="1" lang="en-US" altLang="ja-JP" sz="1050">
              <a:latin typeface="ＭＳ Ｐゴシック" panose="020B0600070205080204" pitchFamily="50" charset="-128"/>
              <a:ea typeface="ＭＳ Ｐゴシック" panose="020B0600070205080204" pitchFamily="50" charset="-128"/>
            </a:rPr>
            <a:t>49.9%</a:t>
          </a:r>
          <a:r>
            <a:rPr kumimoji="1" lang="ja-JP" altLang="en-US" sz="1050">
              <a:latin typeface="ＭＳ Ｐゴシック" panose="020B0600070205080204" pitchFamily="50" charset="-128"/>
              <a:ea typeface="ＭＳ Ｐゴシック" panose="020B0600070205080204" pitchFamily="50" charset="-128"/>
            </a:rPr>
            <a:t>となっており、歯止めの効かない人口減少・高齢化率の上昇が財政基盤の脆弱化を加速させている。</a:t>
          </a:r>
        </a:p>
        <a:p>
          <a:r>
            <a:rPr kumimoji="1" lang="ja-JP" altLang="en-US" sz="1050">
              <a:latin typeface="ＭＳ Ｐゴシック" panose="020B0600070205080204" pitchFamily="50" charset="-128"/>
              <a:ea typeface="ＭＳ Ｐゴシック" panose="020B0600070205080204" pitchFamily="50" charset="-128"/>
            </a:rPr>
            <a:t>　個人町民税について、令和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年度税制改正に伴う定額減税や、前年分が好調であった営業所得が例年並みに落ち着いたこと等により、前年度から</a:t>
          </a:r>
          <a:r>
            <a:rPr kumimoji="1" lang="en-US" altLang="ja-JP" sz="1050">
              <a:latin typeface="ＭＳ Ｐゴシック" panose="020B0600070205080204" pitchFamily="50" charset="-128"/>
              <a:ea typeface="ＭＳ Ｐゴシック" panose="020B0600070205080204" pitchFamily="50" charset="-128"/>
            </a:rPr>
            <a:t>15.8%</a:t>
          </a:r>
          <a:r>
            <a:rPr kumimoji="1" lang="ja-JP" altLang="en-US" sz="1050">
              <a:latin typeface="ＭＳ Ｐゴシック" panose="020B0600070205080204" pitchFamily="50" charset="-128"/>
              <a:ea typeface="ＭＳ Ｐゴシック" panose="020B0600070205080204" pitchFamily="50" charset="-128"/>
            </a:rPr>
            <a:t>の減となった。町税全体では前年度から</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の減となっている。</a:t>
          </a:r>
        </a:p>
        <a:p>
          <a:r>
            <a:rPr kumimoji="1" lang="ja-JP" altLang="en-US" sz="1050">
              <a:latin typeface="ＭＳ Ｐゴシック" panose="020B0600070205080204" pitchFamily="50" charset="-128"/>
              <a:ea typeface="ＭＳ Ｐゴシック" panose="020B0600070205080204" pitchFamily="50" charset="-128"/>
            </a:rPr>
            <a:t>　まちづくり計画等各種計画を着実に実行し、これまでの財政健全化の努力を今後も継続し、「農山村特有の小規模自治体だからできる簡素で効率的な行財政システム」の確立を図る。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経常収支比率は、前年度から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90.2%</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3.9</a:t>
          </a:r>
          <a:r>
            <a:rPr kumimoji="1" lang="ja-JP" altLang="en-US" sz="1050">
              <a:latin typeface="ＭＳ Ｐゴシック" panose="020B0600070205080204" pitchFamily="50" charset="-128"/>
              <a:ea typeface="ＭＳ Ｐゴシック" panose="020B0600070205080204" pitchFamily="50" charset="-128"/>
            </a:rPr>
            <a:t>ポイント上回っている。地方交付税の増加や地方特例交付金の増加により分母が</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増となったものの、人事院勧告に伴う人件費の増加や、一部事務組合への負担金の増額による補助費等の増加により分子が</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増となり、分子の増加率が分母の増加率を上回ったことにより増加したものである。</a:t>
          </a:r>
        </a:p>
        <a:p>
          <a:r>
            <a:rPr kumimoji="1" lang="ja-JP" altLang="en-US" sz="1050">
              <a:latin typeface="ＭＳ Ｐゴシック" panose="020B0600070205080204" pitchFamily="50" charset="-128"/>
              <a:ea typeface="ＭＳ Ｐゴシック" panose="020B0600070205080204" pitchFamily="50" charset="-128"/>
            </a:rPr>
            <a:t>　今後の公債費については、令和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をピークに償還額は減少していくものの、一部事務組合への負担金の大幅増額が予定されているため、簡易水道事業や各下水道事業における使用料の見直しによる繰出金の削減、適正な定員管理、既存事業の見直し等により経常経費を削減し、比率の改善を図る。　</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27305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9608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110279</xdr:rowOff>
    </xdr:from>
    <xdr:to>
      <xdr:col>15</xdr:col>
      <xdr:colOff>82550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1162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63</xdr:row>
      <xdr:rowOff>164571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1629"/>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145856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113771</xdr:rowOff>
    </xdr:from>
    <xdr:to>
      <xdr:col>7</xdr:col>
      <xdr:colOff>31750</xdr:colOff>
      <xdr:row>64</xdr:row>
      <xdr:rowOff>43921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28698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類似団体平均値を</a:t>
          </a:r>
          <a:r>
            <a:rPr kumimoji="1" lang="en-US" altLang="ja-JP" sz="1050">
              <a:latin typeface="ＭＳ Ｐゴシック" panose="020B0600070205080204" pitchFamily="50" charset="-128"/>
              <a:ea typeface="ＭＳ Ｐゴシック" panose="020B0600070205080204" pitchFamily="50" charset="-128"/>
            </a:rPr>
            <a:t>110,872</a:t>
          </a:r>
          <a:r>
            <a:rPr kumimoji="1" lang="ja-JP" altLang="en-US" sz="1050">
              <a:latin typeface="ＭＳ Ｐゴシック" panose="020B0600070205080204" pitchFamily="50" charset="-128"/>
              <a:ea typeface="ＭＳ Ｐゴシック" panose="020B0600070205080204" pitchFamily="50" charset="-128"/>
            </a:rPr>
            <a:t>円下回り、前年度に比べ</a:t>
          </a:r>
          <a:r>
            <a:rPr kumimoji="1" lang="en-US" altLang="ja-JP" sz="1050">
              <a:latin typeface="ＭＳ Ｐゴシック" panose="020B0600070205080204" pitchFamily="50" charset="-128"/>
              <a:ea typeface="ＭＳ Ｐゴシック" panose="020B0600070205080204" pitchFamily="50" charset="-128"/>
            </a:rPr>
            <a:t>52,150</a:t>
          </a:r>
          <a:r>
            <a:rPr kumimoji="1" lang="ja-JP" altLang="en-US" sz="1050">
              <a:latin typeface="ＭＳ Ｐゴシック" panose="020B0600070205080204" pitchFamily="50" charset="-128"/>
              <a:ea typeface="ＭＳ Ｐゴシック" panose="020B0600070205080204" pitchFamily="50" charset="-128"/>
            </a:rPr>
            <a:t>円増となっている。</a:t>
          </a:r>
        </a:p>
        <a:p>
          <a:r>
            <a:rPr kumimoji="1" lang="ja-JP" altLang="en-US" sz="1050">
              <a:latin typeface="ＭＳ Ｐゴシック" panose="020B0600070205080204" pitchFamily="50" charset="-128"/>
              <a:ea typeface="ＭＳ Ｐゴシック" panose="020B0600070205080204" pitchFamily="50" charset="-128"/>
            </a:rPr>
            <a:t>　人件費については、人事院勧告に伴う増額等により、前年度から</a:t>
          </a:r>
          <a:r>
            <a:rPr kumimoji="1" lang="en-US" altLang="ja-JP" sz="1050">
              <a:latin typeface="ＭＳ Ｐゴシック" panose="020B0600070205080204" pitchFamily="50" charset="-128"/>
              <a:ea typeface="ＭＳ Ｐゴシック" panose="020B0600070205080204" pitchFamily="50" charset="-128"/>
            </a:rPr>
            <a:t>10.6%</a:t>
          </a:r>
          <a:r>
            <a:rPr kumimoji="1" lang="ja-JP" altLang="en-US" sz="1050">
              <a:latin typeface="ＭＳ Ｐゴシック" panose="020B0600070205080204" pitchFamily="50" charset="-128"/>
              <a:ea typeface="ＭＳ Ｐゴシック" panose="020B0600070205080204" pitchFamily="50" charset="-128"/>
            </a:rPr>
            <a:t>の増となった。</a:t>
          </a:r>
        </a:p>
        <a:p>
          <a:r>
            <a:rPr kumimoji="1" lang="ja-JP" altLang="en-US" sz="1050">
              <a:latin typeface="ＭＳ Ｐゴシック" panose="020B0600070205080204" pitchFamily="50" charset="-128"/>
              <a:ea typeface="ＭＳ Ｐゴシック" panose="020B0600070205080204" pitchFamily="50" charset="-128"/>
            </a:rPr>
            <a:t>　物件費については、スキー場斜面復旧測量調査設計業務委託料の増加や、橋梁・トンネル点検業務委託料の増加による委託料の増加等により、前年度から</a:t>
          </a:r>
          <a:r>
            <a:rPr kumimoji="1" lang="en-US" altLang="ja-JP" sz="1050">
              <a:latin typeface="ＭＳ Ｐゴシック" panose="020B0600070205080204" pitchFamily="50" charset="-128"/>
              <a:ea typeface="ＭＳ Ｐゴシック" panose="020B0600070205080204" pitchFamily="50" charset="-128"/>
            </a:rPr>
            <a:t>5.3%</a:t>
          </a:r>
          <a:r>
            <a:rPr kumimoji="1" lang="ja-JP" altLang="en-US" sz="1050">
              <a:latin typeface="ＭＳ Ｐゴシック" panose="020B0600070205080204" pitchFamily="50" charset="-128"/>
              <a:ea typeface="ＭＳ Ｐゴシック" panose="020B0600070205080204" pitchFamily="50" charset="-128"/>
            </a:rPr>
            <a:t>の増となった。</a:t>
          </a:r>
        </a:p>
        <a:p>
          <a:r>
            <a:rPr kumimoji="1" lang="ja-JP" altLang="en-US" sz="1050">
              <a:latin typeface="ＭＳ Ｐゴシック" panose="020B0600070205080204" pitchFamily="50" charset="-128"/>
              <a:ea typeface="ＭＳ Ｐゴシック" panose="020B0600070205080204" pitchFamily="50" charset="-128"/>
            </a:rPr>
            <a:t>　今後も適正な定員を維持し、一定額以上の需要額予算の定率削減、新規備品購入の抑制等による物件費の抑制に努め、数値の改善を図っていく。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107736</xdr:rowOff>
    </xdr:from>
    <xdr:to>
      <xdr:col>23</xdr:col>
      <xdr:colOff>133350</xdr:colOff>
      <xdr:row>81</xdr:row>
      <xdr:rowOff>128710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5186"/>
          <a:ext cx="8382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113486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00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107736</xdr:rowOff>
    </xdr:from>
    <xdr:to>
      <xdr:col>19</xdr:col>
      <xdr:colOff>133350</xdr:colOff>
      <xdr:row>81</xdr:row>
      <xdr:rowOff>108880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9518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96729</xdr:rowOff>
    </xdr:from>
    <xdr:to>
      <xdr:col>15</xdr:col>
      <xdr:colOff>82550</xdr:colOff>
      <xdr:row>81</xdr:row>
      <xdr:rowOff>108880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4179"/>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78336</xdr:rowOff>
    </xdr:from>
    <xdr:to>
      <xdr:col>11</xdr:col>
      <xdr:colOff>31750</xdr:colOff>
      <xdr:row>81</xdr:row>
      <xdr:rowOff>96729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5786"/>
          <a:ext cx="889000" cy="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77910</xdr:rowOff>
    </xdr:from>
    <xdr:to>
      <xdr:col>23</xdr:col>
      <xdr:colOff>184150</xdr:colOff>
      <xdr:row>82</xdr:row>
      <xdr:rowOff>8060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170637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56936</xdr:rowOff>
    </xdr:from>
    <xdr:to>
      <xdr:col>19</xdr:col>
      <xdr:colOff>184150</xdr:colOff>
      <xdr:row>81</xdr:row>
      <xdr:rowOff>158536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168713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58080</xdr:rowOff>
    </xdr:from>
    <xdr:to>
      <xdr:col>15</xdr:col>
      <xdr:colOff>133350</xdr:colOff>
      <xdr:row>81</xdr:row>
      <xdr:rowOff>159680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169857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45929</xdr:rowOff>
    </xdr:from>
    <xdr:to>
      <xdr:col>11</xdr:col>
      <xdr:colOff>82550</xdr:colOff>
      <xdr:row>81</xdr:row>
      <xdr:rowOff>147529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157706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27536</xdr:rowOff>
    </xdr:from>
    <xdr:to>
      <xdr:col>7</xdr:col>
      <xdr:colOff>31750</xdr:colOff>
      <xdr:row>81</xdr:row>
      <xdr:rowOff>129136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数値は</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96.2</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下回っている。今後も人事院並びに県人事委員会勧告、近隣自治体との均衡及び民間の動向を考慮し、給与水準の適正化に努める。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74930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979014"/>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93027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155893</xdr:rowOff>
    </xdr:from>
    <xdr:to>
      <xdr:col>72</xdr:col>
      <xdr:colOff>203200</xdr:colOff>
      <xdr:row>87</xdr:row>
      <xdr:rowOff>93027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0059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2539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0059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42227</xdr:rowOff>
    </xdr:from>
    <xdr:to>
      <xdr:col>73</xdr:col>
      <xdr:colOff>44450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128604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105093</xdr:rowOff>
    </xdr:from>
    <xdr:to>
      <xdr:col>68</xdr:col>
      <xdr:colOff>203200</xdr:colOff>
      <xdr:row>87</xdr:row>
      <xdr:rowOff>35243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20020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退職等により令和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年度は定員数に達していないものの、人口の減少により前年度から</a:t>
          </a:r>
          <a:r>
            <a:rPr kumimoji="1" lang="en-US" altLang="ja-JP" sz="1050">
              <a:latin typeface="ＭＳ Ｐゴシック" panose="020B0600070205080204" pitchFamily="50" charset="-128"/>
              <a:ea typeface="ＭＳ Ｐゴシック" panose="020B0600070205080204" pitchFamily="50" charset="-128"/>
            </a:rPr>
            <a:t>0.99</a:t>
          </a:r>
          <a:r>
            <a:rPr kumimoji="1" lang="ja-JP" altLang="en-US" sz="1050">
              <a:latin typeface="ＭＳ Ｐゴシック" panose="020B0600070205080204" pitchFamily="50" charset="-128"/>
              <a:ea typeface="ＭＳ Ｐゴシック" panose="020B0600070205080204" pitchFamily="50" charset="-128"/>
            </a:rPr>
            <a:t>人増の</a:t>
          </a:r>
          <a:r>
            <a:rPr kumimoji="1" lang="en-US" altLang="ja-JP" sz="1050">
              <a:latin typeface="ＭＳ Ｐゴシック" panose="020B0600070205080204" pitchFamily="50" charset="-128"/>
              <a:ea typeface="ＭＳ Ｐゴシック" panose="020B0600070205080204" pitchFamily="50" charset="-128"/>
            </a:rPr>
            <a:t>24.76</a:t>
          </a:r>
          <a:r>
            <a:rPr kumimoji="1" lang="ja-JP" altLang="en-US" sz="1050">
              <a:latin typeface="ＭＳ Ｐゴシック" panose="020B0600070205080204" pitchFamily="50" charset="-128"/>
              <a:ea typeface="ＭＳ Ｐゴシック" panose="020B0600070205080204" pitchFamily="50" charset="-128"/>
            </a:rPr>
            <a:t>人となっている。類似団体平均値を</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人下回っているが、今後も事務事業の効率化や組織機構の見直しにより人員の有効活用を図るとともに、住民ニーズに対応した勤務体系と勤務環境を考慮した適正な定員管理と人員配置に努める。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90793</xdr:rowOff>
    </xdr:from>
    <xdr:to>
      <xdr:col>81</xdr:col>
      <xdr:colOff>44450</xdr:colOff>
      <xdr:row>59</xdr:row>
      <xdr:rowOff>102168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206343"/>
          <a:ext cx="8382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79302</xdr:rowOff>
    </xdr:from>
    <xdr:to>
      <xdr:col>77</xdr:col>
      <xdr:colOff>44450</xdr:colOff>
      <xdr:row>59</xdr:row>
      <xdr:rowOff>90793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948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77924</xdr:rowOff>
    </xdr:from>
    <xdr:to>
      <xdr:col>72</xdr:col>
      <xdr:colOff>203200</xdr:colOff>
      <xdr:row>59</xdr:row>
      <xdr:rowOff>79302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93474"/>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71144</xdr:rowOff>
    </xdr:from>
    <xdr:to>
      <xdr:col>68</xdr:col>
      <xdr:colOff>152400</xdr:colOff>
      <xdr:row>59</xdr:row>
      <xdr:rowOff>77924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86694"/>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51368</xdr:rowOff>
    </xdr:from>
    <xdr:to>
      <xdr:col>81</xdr:col>
      <xdr:colOff>95250</xdr:colOff>
      <xdr:row>59</xdr:row>
      <xdr:rowOff>152968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67895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1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39993</xdr:rowOff>
    </xdr:from>
    <xdr:to>
      <xdr:col>77</xdr:col>
      <xdr:colOff>95250</xdr:colOff>
      <xdr:row>59</xdr:row>
      <xdr:rowOff>141593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151770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2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28502</xdr:rowOff>
    </xdr:from>
    <xdr:to>
      <xdr:col>73</xdr:col>
      <xdr:colOff>44450</xdr:colOff>
      <xdr:row>59</xdr:row>
      <xdr:rowOff>130102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140279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27124</xdr:rowOff>
    </xdr:from>
    <xdr:to>
      <xdr:col>68</xdr:col>
      <xdr:colOff>203200</xdr:colOff>
      <xdr:row>59</xdr:row>
      <xdr:rowOff>128724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138901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20344</xdr:rowOff>
    </xdr:from>
    <xdr:to>
      <xdr:col>64</xdr:col>
      <xdr:colOff>152400</xdr:colOff>
      <xdr:row>59</xdr:row>
      <xdr:rowOff>121944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132121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実質公債費比率は前年度から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ポイント下回っている。元利償還金の減少や公営企業債等繰入金（償還財源）の減少により分子が</a:t>
          </a:r>
          <a:r>
            <a:rPr kumimoji="1" lang="en-US" altLang="ja-JP" sz="1050">
              <a:latin typeface="ＭＳ Ｐゴシック" panose="020B0600070205080204" pitchFamily="50" charset="-128"/>
              <a:ea typeface="ＭＳ Ｐゴシック" panose="020B0600070205080204" pitchFamily="50" charset="-128"/>
            </a:rPr>
            <a:t>24.9%</a:t>
          </a:r>
          <a:r>
            <a:rPr kumimoji="1" lang="ja-JP" altLang="en-US" sz="1050">
              <a:latin typeface="ＭＳ Ｐゴシック" panose="020B0600070205080204" pitchFamily="50" charset="-128"/>
              <a:ea typeface="ＭＳ Ｐゴシック" panose="020B0600070205080204" pitchFamily="50" charset="-128"/>
            </a:rPr>
            <a:t>減となったことに加え、普通交付税の増加により分母が増加したため比率が減少した。</a:t>
          </a:r>
        </a:p>
        <a:p>
          <a:r>
            <a:rPr kumimoji="1" lang="ja-JP" altLang="en-US" sz="1050">
              <a:latin typeface="ＭＳ Ｐゴシック" panose="020B0600070205080204" pitchFamily="50" charset="-128"/>
              <a:ea typeface="ＭＳ Ｐゴシック" panose="020B0600070205080204" pitchFamily="50" charset="-128"/>
            </a:rPr>
            <a:t>　一般会計における元利償還金は、令和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年度をピークに減少していく見込みであるが、公営企業会計における元利償還金のピークは令和</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年度と見込んでいるため、公営企業会計における歳入確保の推進、第三セクターの経営状況の改善対策に取り組むことで、比率上昇の抑制を図りたい。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52070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0654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52070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164677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6543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54204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将来負担比率については、地方債の現在高の減少や公営企業債等繰入見込額の減少等により分子が</a:t>
          </a:r>
          <a:r>
            <a:rPr kumimoji="1" lang="en-US" altLang="ja-JP" sz="1050">
              <a:latin typeface="ＭＳ Ｐゴシック" panose="020B0600070205080204" pitchFamily="50" charset="-128"/>
              <a:ea typeface="ＭＳ Ｐゴシック" panose="020B0600070205080204" pitchFamily="50" charset="-128"/>
            </a:rPr>
            <a:t>22.5%</a:t>
          </a:r>
          <a:r>
            <a:rPr kumimoji="1" lang="ja-JP" altLang="en-US" sz="1050">
              <a:latin typeface="ＭＳ Ｐゴシック" panose="020B0600070205080204" pitchFamily="50" charset="-128"/>
              <a:ea typeface="ＭＳ Ｐゴシック" panose="020B0600070205080204" pitchFamily="50" charset="-128"/>
            </a:rPr>
            <a:t>減となったに加え、普通交付税額の増加等により分母が</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増となったことによって将来負担比率は</a:t>
          </a:r>
          <a:r>
            <a:rPr kumimoji="1" lang="en-US" altLang="ja-JP" sz="1050">
              <a:latin typeface="ＭＳ Ｐゴシック" panose="020B0600070205080204" pitchFamily="50" charset="-128"/>
              <a:ea typeface="ＭＳ Ｐゴシック" panose="020B0600070205080204" pitchFamily="50" charset="-128"/>
            </a:rPr>
            <a:t>3.9</a:t>
          </a:r>
          <a:r>
            <a:rPr kumimoji="1" lang="ja-JP" altLang="en-US" sz="1050">
              <a:latin typeface="ＭＳ Ｐゴシック" panose="020B0600070205080204" pitchFamily="50" charset="-128"/>
              <a:ea typeface="ＭＳ Ｐゴシック" panose="020B0600070205080204" pitchFamily="50" charset="-128"/>
            </a:rPr>
            <a:t>ポイント減少した。</a:t>
          </a:r>
        </a:p>
        <a:p>
          <a:r>
            <a:rPr kumimoji="1" lang="ja-JP" altLang="en-US" sz="1050">
              <a:latin typeface="ＭＳ Ｐゴシック" panose="020B0600070205080204" pitchFamily="50" charset="-128"/>
              <a:ea typeface="ＭＳ Ｐゴシック" panose="020B0600070205080204" pitchFamily="50" charset="-128"/>
            </a:rPr>
            <a:t>　今後も後世への負担を軽減するため、計画的な基金積立により充当可能額を増加させることで分子の減少を図り、比率の改善に努める。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66887</xdr:rowOff>
    </xdr:from>
    <xdr:to>
      <xdr:col>81</xdr:col>
      <xdr:colOff>44450</xdr:colOff>
      <xdr:row>14</xdr:row>
      <xdr:rowOff>98256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467187"/>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98256</xdr:rowOff>
    </xdr:from>
    <xdr:to>
      <xdr:col>77</xdr:col>
      <xdr:colOff>44450</xdr:colOff>
      <xdr:row>14</xdr:row>
      <xdr:rowOff>121581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498556"/>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66082</xdr:rowOff>
    </xdr:from>
    <xdr:to>
      <xdr:col>72</xdr:col>
      <xdr:colOff>203200</xdr:colOff>
      <xdr:row>14</xdr:row>
      <xdr:rowOff>121581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466382"/>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66082</xdr:rowOff>
    </xdr:from>
    <xdr:to>
      <xdr:col>68</xdr:col>
      <xdr:colOff>152400</xdr:colOff>
      <xdr:row>15</xdr:row>
      <xdr:rowOff>61934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66382"/>
          <a:ext cx="889000" cy="16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16087</xdr:rowOff>
    </xdr:from>
    <xdr:to>
      <xdr:col>81</xdr:col>
      <xdr:colOff>95250</xdr:colOff>
      <xdr:row>14</xdr:row>
      <xdr:rowOff>117687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159614</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8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47456</xdr:rowOff>
    </xdr:from>
    <xdr:to>
      <xdr:col>77</xdr:col>
      <xdr:colOff>95250</xdr:colOff>
      <xdr:row>14</xdr:row>
      <xdr:rowOff>149056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133833</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534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70781</xdr:rowOff>
    </xdr:from>
    <xdr:to>
      <xdr:col>73</xdr:col>
      <xdr:colOff>44450</xdr:colOff>
      <xdr:row>15</xdr:row>
      <xdr:rowOff>931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4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157158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55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xdr:rowOff>
    </xdr:from>
    <xdr:to>
      <xdr:col>68</xdr:col>
      <xdr:colOff>203200</xdr:colOff>
      <xdr:row>14</xdr:row>
      <xdr:rowOff>116882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101659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11134</xdr:rowOff>
    </xdr:from>
    <xdr:to>
      <xdr:col>64</xdr:col>
      <xdr:colOff>152400</xdr:colOff>
      <xdr:row>15</xdr:row>
      <xdr:rowOff>112734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97511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6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
2,725
282.13
4,231,130
4,077,166
138,752
2,388,839
3,219,422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人事院勧告に伴う増額等により、前年度から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30.5%</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ポイント上回っている。今後も適正な定員管理を図り、数値の上昇を抑制していく。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8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100330</xdr:rowOff>
    </xdr:from>
    <xdr:to>
      <xdr:col>19</xdr:col>
      <xdr:colOff>187325</xdr:colOff>
      <xdr:row>36</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2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100330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2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110490</xdr:rowOff>
    </xdr:from>
    <xdr:to>
      <xdr:col>6</xdr:col>
      <xdr:colOff>171450</xdr:colOff>
      <xdr:row>37</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大手ふるさと納税ポータルサイトを導入したことに伴う委託料の増加や、電力及び食料品等の価格高騰に伴う各施設の光熱水費や給食賄材料費の増加等により、前年度から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16.6%</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今後も既存事業の内容を再度精査し、財源の確保に努め、経常的な物件費を抑制していく。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48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133858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93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自立支援給付費の増加に伴う町負担分の増加等により、前年度から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となり、類似団体平均値と同値となっている。</a:t>
          </a:r>
        </a:p>
        <a:p>
          <a:r>
            <a:rPr kumimoji="1" lang="ja-JP" altLang="en-US" sz="1050">
              <a:latin typeface="ＭＳ Ｐゴシック" panose="020B0600070205080204" pitchFamily="50" charset="-128"/>
              <a:ea typeface="ＭＳ Ｐゴシック" panose="020B0600070205080204" pitchFamily="50" charset="-128"/>
            </a:rPr>
            <a:t>　当町は少子高齢化に歯止めがかからず、福祉医療費等により扶助費の増加は避けられないが、町民の健康寿命の延伸を図るため、町民の健康増進の取組を推進していくことにより、扶助費の増加をできる限り抑制し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公共下水道、農業集落排水、合併浄化槽の３つの特別会計が廃止となったことで、特別会計への繰出金において下水３会計に対する繰出金が減少したこと等により、前年度から</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10.6%</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今後、老朽施設の維持補修費、公営企業会計に係る地方債の償還額、介護保険給付費が増加していく見込みであるため、公共施設の維持管理については藤里町公共施設等総合管理計画に基づき適切に実施し、特別会計及び企業会計については独立採算の原則に立ち返り、保険料及び上下水道料金の適正化を図る等、より一層の経営改善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10414</xdr:rowOff>
    </xdr:from>
    <xdr:to>
      <xdr:col>82</xdr:col>
      <xdr:colOff>107950</xdr:colOff>
      <xdr:row>60</xdr:row>
      <xdr:rowOff>40132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2596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40132</xdr:rowOff>
    </xdr:from>
    <xdr:to>
      <xdr:col>78</xdr:col>
      <xdr:colOff>69850</xdr:colOff>
      <xdr:row>60</xdr:row>
      <xdr:rowOff>49276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327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49276</xdr:rowOff>
    </xdr:from>
    <xdr:to>
      <xdr:col>73</xdr:col>
      <xdr:colOff>180975</xdr:colOff>
      <xdr:row>60</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336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45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131064</xdr:rowOff>
    </xdr:from>
    <xdr:to>
      <xdr:col>82</xdr:col>
      <xdr:colOff>158750</xdr:colOff>
      <xdr:row>59</xdr:row>
      <xdr:rowOff>61214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103141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160782</xdr:rowOff>
    </xdr:from>
    <xdr:to>
      <xdr:col>78</xdr:col>
      <xdr:colOff>120650</xdr:colOff>
      <xdr:row>60</xdr:row>
      <xdr:rowOff>90932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75709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6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169926</xdr:rowOff>
    </xdr:from>
    <xdr:to>
      <xdr:col>74</xdr:col>
      <xdr:colOff>31750</xdr:colOff>
      <xdr:row>60</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84853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7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年度から開始した下水道事業会計（公営企業）に対する補助金の増加等により、前年度から</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15.8%</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今後は数値の改善を図るため、特用林産物生産出荷事業については独立採算となるように経営の改善を促し、その他補助対象事業については明確な基準を設けて、必要性の低い補助金は見直しや廃止を行い、経費の削減に努めていく。</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101854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60706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年度に実施した「馬坂橋架替事業」や「県営林道「米代線」開設事業負担金」等に係る過疎対策事業債の元金の償還が終了したため、前年度から</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13.7%</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ポイント下回っている。</a:t>
          </a:r>
        </a:p>
        <a:p>
          <a:r>
            <a:rPr kumimoji="1" lang="ja-JP" altLang="en-US" sz="1050">
              <a:latin typeface="ＭＳ Ｐゴシック" panose="020B0600070205080204" pitchFamily="50" charset="-128"/>
              <a:ea typeface="ＭＳ Ｐゴシック" panose="020B0600070205080204" pitchFamily="50" charset="-128"/>
            </a:rPr>
            <a:t>　義務教育学校整備事業に係る元金の償還が令和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年度から始まり、今後も大型事業に係る地方債償還が予定されているものの、公債費は令和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年度がピークで、令和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以降の償還額は減少していく見込みである。比率の増加を抑制するため、引き続き厳正な事業計画に基づき、費用対効果の十分な検討に加えて、後年度負担軽減など多角的な視点からの検討により地方債充当事業の取捨選択を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43180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31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58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39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8889</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39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129540</xdr:rowOff>
    </xdr:from>
    <xdr:to>
      <xdr:col>11</xdr:col>
      <xdr:colOff>60325</xdr:colOff>
      <xdr:row>76</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69867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比率の分子において人件費、物件費、維持補修費、扶助費、補助費、投資及び出資金・貸付金が増加したことにより、前年度から</a:t>
          </a:r>
          <a:r>
            <a:rPr kumimoji="1" lang="en-US" altLang="ja-JP" sz="1050">
              <a:latin typeface="ＭＳ Ｐゴシック" panose="020B0600070205080204" pitchFamily="50" charset="-128"/>
              <a:ea typeface="ＭＳ Ｐゴシック" panose="020B0600070205080204" pitchFamily="50" charset="-128"/>
            </a:rPr>
            <a:t>1.3</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76.5%</a:t>
          </a:r>
          <a:r>
            <a:rPr kumimoji="1" lang="ja-JP" altLang="en-US" sz="1050">
              <a:latin typeface="ＭＳ Ｐゴシック" panose="020B0600070205080204" pitchFamily="50" charset="-128"/>
              <a:ea typeface="ＭＳ Ｐゴシック" panose="020B0600070205080204" pitchFamily="50" charset="-128"/>
            </a:rPr>
            <a:t>となり、類似団体平均値を</a:t>
          </a:r>
          <a:r>
            <a:rPr kumimoji="1" lang="en-US" altLang="ja-JP" sz="1050">
              <a:latin typeface="ＭＳ Ｐゴシック" panose="020B0600070205080204" pitchFamily="50" charset="-128"/>
              <a:ea typeface="ＭＳ Ｐゴシック" panose="020B0600070205080204" pitchFamily="50" charset="-128"/>
            </a:rPr>
            <a:t>8.2</a:t>
          </a:r>
          <a:r>
            <a:rPr kumimoji="1" lang="ja-JP" altLang="en-US" sz="1050">
              <a:latin typeface="ＭＳ Ｐゴシック" panose="020B0600070205080204" pitchFamily="50" charset="-128"/>
              <a:ea typeface="ＭＳ Ｐゴシック" panose="020B0600070205080204" pitchFamily="50" charset="-128"/>
            </a:rPr>
            <a:t>ポイント上回っている。</a:t>
          </a:r>
        </a:p>
        <a:p>
          <a:r>
            <a:rPr kumimoji="1" lang="ja-JP" altLang="en-US" sz="1050">
              <a:latin typeface="ＭＳ Ｐゴシック" panose="020B0600070205080204" pitchFamily="50" charset="-128"/>
              <a:ea typeface="ＭＳ Ｐゴシック" panose="020B0600070205080204" pitchFamily="50" charset="-128"/>
            </a:rPr>
            <a:t>　今後、既存事業の内容を再度精査し、費用対効果の検討、利用料または使用料が伴うものは、適正な料金設定を図るなどの改善を検討し、今後増加が予想される繰出金については、特別会計の独立採算の原則に立ち返り、上下水道料金及び保険料の適正化を図る等、より一層の経営改善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78</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696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78</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7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78</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43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438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45720</xdr:rowOff>
    </xdr:from>
    <xdr:to>
      <xdr:col>78</xdr:col>
      <xdr:colOff>120650</xdr:colOff>
      <xdr:row>78</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165045</xdr:rowOff>
    </xdr:from>
    <xdr:to>
      <xdr:col>29</xdr:col>
      <xdr:colOff>127000</xdr:colOff>
      <xdr:row>18</xdr:row>
      <xdr:rowOff>43800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7320"/>
          <a:ext cx="647700" cy="5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149822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1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43800</xdr:rowOff>
    </xdr:from>
    <xdr:to>
      <xdr:col>26</xdr:col>
      <xdr:colOff>50800</xdr:colOff>
      <xdr:row>18</xdr:row>
      <xdr:rowOff>60984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7525"/>
          <a:ext cx="698500" cy="17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60984</xdr:rowOff>
    </xdr:from>
    <xdr:to>
      <xdr:col>22</xdr:col>
      <xdr:colOff>114300</xdr:colOff>
      <xdr:row>18</xdr:row>
      <xdr:rowOff>74822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4709"/>
          <a:ext cx="698500" cy="13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74822</xdr:rowOff>
    </xdr:from>
    <xdr:to>
      <xdr:col>18</xdr:col>
      <xdr:colOff>177800</xdr:colOff>
      <xdr:row>18</xdr:row>
      <xdr:rowOff>95731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08547"/>
          <a:ext cx="698500" cy="2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114245</xdr:rowOff>
    </xdr:from>
    <xdr:to>
      <xdr:col>29</xdr:col>
      <xdr:colOff>177800</xdr:colOff>
      <xdr:row>18</xdr:row>
      <xdr:rowOff>44395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130772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164450</xdr:rowOff>
    </xdr:from>
    <xdr:to>
      <xdr:col>26</xdr:col>
      <xdr:colOff>101600</xdr:colOff>
      <xdr:row>18</xdr:row>
      <xdr:rowOff>94600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79377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3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10184</xdr:rowOff>
    </xdr:from>
    <xdr:to>
      <xdr:col>22</xdr:col>
      <xdr:colOff>165100</xdr:colOff>
      <xdr:row>18</xdr:row>
      <xdr:rowOff>111784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96561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24022</xdr:rowOff>
    </xdr:from>
    <xdr:to>
      <xdr:col>19</xdr:col>
      <xdr:colOff>38100</xdr:colOff>
      <xdr:row>18</xdr:row>
      <xdr:rowOff>125622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7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135799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92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44931</xdr:rowOff>
    </xdr:from>
    <xdr:to>
      <xdr:col>15</xdr:col>
      <xdr:colOff>101600</xdr:colOff>
      <xdr:row>18</xdr:row>
      <xdr:rowOff>146531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131308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39427</xdr:rowOff>
    </xdr:from>
    <xdr:to>
      <xdr:col>29</xdr:col>
      <xdr:colOff>127000</xdr:colOff>
      <xdr:row>36</xdr:row>
      <xdr:rowOff>81215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92677"/>
          <a:ext cx="647700" cy="4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39427</xdr:rowOff>
    </xdr:from>
    <xdr:to>
      <xdr:col>26</xdr:col>
      <xdr:colOff>50800</xdr:colOff>
      <xdr:row>36</xdr:row>
      <xdr:rowOff>48419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2677"/>
          <a:ext cx="698500" cy="8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48419</xdr:rowOff>
    </xdr:from>
    <xdr:to>
      <xdr:col>22</xdr:col>
      <xdr:colOff>114300</xdr:colOff>
      <xdr:row>36</xdr:row>
      <xdr:rowOff>70578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01669"/>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70578</xdr:rowOff>
    </xdr:from>
    <xdr:to>
      <xdr:col>18</xdr:col>
      <xdr:colOff>177800</xdr:colOff>
      <xdr:row>36</xdr:row>
      <xdr:rowOff>78796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23828"/>
          <a:ext cx="698500" cy="8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30415</xdr:rowOff>
    </xdr:from>
    <xdr:to>
      <xdr:col>29</xdr:col>
      <xdr:colOff>177800</xdr:colOff>
      <xdr:row>36</xdr:row>
      <xdr:rowOff>132015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3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2492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331527</xdr:rowOff>
    </xdr:from>
    <xdr:to>
      <xdr:col>26</xdr:col>
      <xdr:colOff>101600</xdr:colOff>
      <xdr:row>36</xdr:row>
      <xdr:rowOff>90227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75004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8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340519</xdr:rowOff>
    </xdr:from>
    <xdr:to>
      <xdr:col>22</xdr:col>
      <xdr:colOff>165100</xdr:colOff>
      <xdr:row>36</xdr:row>
      <xdr:rowOff>99219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5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83996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19778</xdr:rowOff>
    </xdr:from>
    <xdr:to>
      <xdr:col>19</xdr:col>
      <xdr:colOff>38100</xdr:colOff>
      <xdr:row>36</xdr:row>
      <xdr:rowOff>121378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7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106155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27996</xdr:rowOff>
    </xdr:from>
    <xdr:to>
      <xdr:col>15</xdr:col>
      <xdr:colOff>101600</xdr:colOff>
      <xdr:row>36</xdr:row>
      <xdr:rowOff>129596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1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
2,725
282.13
4,231,130
4,077,166
138,752
2,388,839
3,219,422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26658</xdr:rowOff>
    </xdr:from>
    <xdr:to>
      <xdr:col>24</xdr:col>
      <xdr:colOff>63500</xdr:colOff>
      <xdr:row>37</xdr:row>
      <xdr:rowOff>69644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0308"/>
          <a:ext cx="838200" cy="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69644</xdr:rowOff>
    </xdr:from>
    <xdr:to>
      <xdr:col>19</xdr:col>
      <xdr:colOff>177800</xdr:colOff>
      <xdr:row>37</xdr:row>
      <xdr:rowOff>84534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294"/>
          <a:ext cx="8890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83961</xdr:rowOff>
    </xdr:from>
    <xdr:to>
      <xdr:col>15</xdr:col>
      <xdr:colOff>50800</xdr:colOff>
      <xdr:row>37</xdr:row>
      <xdr:rowOff>84534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27611"/>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83961</xdr:rowOff>
    </xdr:from>
    <xdr:to>
      <xdr:col>10</xdr:col>
      <xdr:colOff>114300</xdr:colOff>
      <xdr:row>37</xdr:row>
      <xdr:rowOff>110175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7611"/>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147308</xdr:rowOff>
    </xdr:from>
    <xdr:to>
      <xdr:col>24</xdr:col>
      <xdr:colOff>114300</xdr:colOff>
      <xdr:row>37</xdr:row>
      <xdr:rowOff>77458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125735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9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18844</xdr:rowOff>
    </xdr:from>
    <xdr:to>
      <xdr:col>20</xdr:col>
      <xdr:colOff>38100</xdr:colOff>
      <xdr:row>37</xdr:row>
      <xdr:rowOff>120444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111571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33734</xdr:rowOff>
    </xdr:from>
    <xdr:to>
      <xdr:col>15</xdr:col>
      <xdr:colOff>101600</xdr:colOff>
      <xdr:row>37</xdr:row>
      <xdr:rowOff>135334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126461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7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33161</xdr:rowOff>
    </xdr:from>
    <xdr:to>
      <xdr:col>10</xdr:col>
      <xdr:colOff>165100</xdr:colOff>
      <xdr:row>37</xdr:row>
      <xdr:rowOff>134761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125888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6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59375</xdr:rowOff>
    </xdr:from>
    <xdr:to>
      <xdr:col>6</xdr:col>
      <xdr:colOff>38100</xdr:colOff>
      <xdr:row>37</xdr:row>
      <xdr:rowOff>160975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152102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36952</xdr:rowOff>
    </xdr:from>
    <xdr:to>
      <xdr:col>24</xdr:col>
      <xdr:colOff>63500</xdr:colOff>
      <xdr:row>58</xdr:row>
      <xdr:rowOff>44672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1052"/>
          <a:ext cx="838200"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37005</xdr:rowOff>
    </xdr:from>
    <xdr:to>
      <xdr:col>19</xdr:col>
      <xdr:colOff>177800</xdr:colOff>
      <xdr:row>58</xdr:row>
      <xdr:rowOff>44672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81105"/>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37005</xdr:rowOff>
    </xdr:from>
    <xdr:to>
      <xdr:col>15</xdr:col>
      <xdr:colOff>50800</xdr:colOff>
      <xdr:row>58</xdr:row>
      <xdr:rowOff>47522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1105"/>
          <a:ext cx="889000" cy="1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47522</xdr:rowOff>
    </xdr:from>
    <xdr:to>
      <xdr:col>10</xdr:col>
      <xdr:colOff>114300</xdr:colOff>
      <xdr:row>58</xdr:row>
      <xdr:rowOff>56723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1622"/>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157602</xdr:rowOff>
    </xdr:from>
    <xdr:to>
      <xdr:col>24</xdr:col>
      <xdr:colOff>114300</xdr:colOff>
      <xdr:row>58</xdr:row>
      <xdr:rowOff>87752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165322</xdr:rowOff>
    </xdr:from>
    <xdr:to>
      <xdr:col>20</xdr:col>
      <xdr:colOff>38100</xdr:colOff>
      <xdr:row>58</xdr:row>
      <xdr:rowOff>95472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86599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157655</xdr:rowOff>
    </xdr:from>
    <xdr:to>
      <xdr:col>15</xdr:col>
      <xdr:colOff>101600</xdr:colOff>
      <xdr:row>58</xdr:row>
      <xdr:rowOff>87805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78932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168172</xdr:rowOff>
    </xdr:from>
    <xdr:to>
      <xdr:col>10</xdr:col>
      <xdr:colOff>165100</xdr:colOff>
      <xdr:row>58</xdr:row>
      <xdr:rowOff>98322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89449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5923</xdr:rowOff>
    </xdr:from>
    <xdr:to>
      <xdr:col>6</xdr:col>
      <xdr:colOff>38100</xdr:colOff>
      <xdr:row>58</xdr:row>
      <xdr:rowOff>107523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98650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101009</xdr:rowOff>
    </xdr:from>
    <xdr:to>
      <xdr:col>24</xdr:col>
      <xdr:colOff>63500</xdr:colOff>
      <xdr:row>78</xdr:row>
      <xdr:rowOff>103291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4109"/>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101009</xdr:rowOff>
    </xdr:from>
    <xdr:to>
      <xdr:col>19</xdr:col>
      <xdr:colOff>177800</xdr:colOff>
      <xdr:row>78</xdr:row>
      <xdr:rowOff>114009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4109"/>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106145</xdr:rowOff>
    </xdr:from>
    <xdr:to>
      <xdr:col>15</xdr:col>
      <xdr:colOff>50800</xdr:colOff>
      <xdr:row>78</xdr:row>
      <xdr:rowOff>114009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9245"/>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106145</xdr:rowOff>
    </xdr:from>
    <xdr:to>
      <xdr:col>10</xdr:col>
      <xdr:colOff>114300</xdr:colOff>
      <xdr:row>78</xdr:row>
      <xdr:rowOff>147030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9245"/>
          <a:ext cx="889000" cy="4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52491</xdr:rowOff>
    </xdr:from>
    <xdr:to>
      <xdr:col>24</xdr:col>
      <xdr:colOff>114300</xdr:colOff>
      <xdr:row>78</xdr:row>
      <xdr:rowOff>154091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50209</xdr:rowOff>
    </xdr:from>
    <xdr:to>
      <xdr:col>20</xdr:col>
      <xdr:colOff>38100</xdr:colOff>
      <xdr:row>78</xdr:row>
      <xdr:rowOff>151809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168336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63209</xdr:rowOff>
    </xdr:from>
    <xdr:to>
      <xdr:col>15</xdr:col>
      <xdr:colOff>101600</xdr:colOff>
      <xdr:row>78</xdr:row>
      <xdr:rowOff>164809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155936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55345</xdr:rowOff>
    </xdr:from>
    <xdr:to>
      <xdr:col>10</xdr:col>
      <xdr:colOff>165100</xdr:colOff>
      <xdr:row>78</xdr:row>
      <xdr:rowOff>156945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2022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2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96230</xdr:rowOff>
    </xdr:from>
    <xdr:to>
      <xdr:col>6</xdr:col>
      <xdr:colOff>38100</xdr:colOff>
      <xdr:row>79</xdr:row>
      <xdr:rowOff>26380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17507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101464</xdr:rowOff>
    </xdr:from>
    <xdr:to>
      <xdr:col>24</xdr:col>
      <xdr:colOff>63500</xdr:colOff>
      <xdr:row>95</xdr:row>
      <xdr:rowOff>36091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17764"/>
          <a:ext cx="838200" cy="10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16706</xdr:rowOff>
    </xdr:from>
    <xdr:to>
      <xdr:col>19</xdr:col>
      <xdr:colOff>177800</xdr:colOff>
      <xdr:row>95</xdr:row>
      <xdr:rowOff>36091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04456"/>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16706</xdr:rowOff>
    </xdr:from>
    <xdr:to>
      <xdr:col>15</xdr:col>
      <xdr:colOff>50800</xdr:colOff>
      <xdr:row>95</xdr:row>
      <xdr:rowOff>38133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04456"/>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38133</xdr:rowOff>
    </xdr:from>
    <xdr:to>
      <xdr:col>10</xdr:col>
      <xdr:colOff>114300</xdr:colOff>
      <xdr:row>95</xdr:row>
      <xdr:rowOff>151656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25883"/>
          <a:ext cx="889000" cy="11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50664</xdr:rowOff>
    </xdr:from>
    <xdr:to>
      <xdr:col>24</xdr:col>
      <xdr:colOff>114300</xdr:colOff>
      <xdr:row>94</xdr:row>
      <xdr:rowOff>152264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6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73541</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1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156741</xdr:rowOff>
    </xdr:from>
    <xdr:to>
      <xdr:col>20</xdr:col>
      <xdr:colOff>38100</xdr:colOff>
      <xdr:row>95</xdr:row>
      <xdr:rowOff>86891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78018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137356</xdr:rowOff>
    </xdr:from>
    <xdr:to>
      <xdr:col>15</xdr:col>
      <xdr:colOff>101600</xdr:colOff>
      <xdr:row>95</xdr:row>
      <xdr:rowOff>67506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84033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2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158783</xdr:rowOff>
    </xdr:from>
    <xdr:to>
      <xdr:col>10</xdr:col>
      <xdr:colOff>165100</xdr:colOff>
      <xdr:row>95</xdr:row>
      <xdr:rowOff>88933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7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80060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100856</xdr:rowOff>
    </xdr:from>
    <xdr:to>
      <xdr:col>6</xdr:col>
      <xdr:colOff>38100</xdr:colOff>
      <xdr:row>96</xdr:row>
      <xdr:rowOff>31006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22133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4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108021</xdr:rowOff>
    </xdr:from>
    <xdr:to>
      <xdr:col>55</xdr:col>
      <xdr:colOff>0</xdr:colOff>
      <xdr:row>38</xdr:row>
      <xdr:rowOff>29603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51671"/>
          <a:ext cx="838200" cy="9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23259</xdr:rowOff>
    </xdr:from>
    <xdr:to>
      <xdr:col>50</xdr:col>
      <xdr:colOff>114300</xdr:colOff>
      <xdr:row>38</xdr:row>
      <xdr:rowOff>29603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8359"/>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23259</xdr:rowOff>
    </xdr:from>
    <xdr:to>
      <xdr:col>45</xdr:col>
      <xdr:colOff>177800</xdr:colOff>
      <xdr:row>38</xdr:row>
      <xdr:rowOff>36342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8359"/>
          <a:ext cx="8890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100755</xdr:rowOff>
    </xdr:from>
    <xdr:to>
      <xdr:col>41</xdr:col>
      <xdr:colOff>50800</xdr:colOff>
      <xdr:row>38</xdr:row>
      <xdr:rowOff>36342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44405"/>
          <a:ext cx="889000" cy="10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57221</xdr:rowOff>
    </xdr:from>
    <xdr:to>
      <xdr:col>55</xdr:col>
      <xdr:colOff>50800</xdr:colOff>
      <xdr:row>37</xdr:row>
      <xdr:rowOff>158821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80098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5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150253</xdr:rowOff>
    </xdr:from>
    <xdr:to>
      <xdr:col>50</xdr:col>
      <xdr:colOff>165100</xdr:colOff>
      <xdr:row>38</xdr:row>
      <xdr:rowOff>80403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71530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8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143909</xdr:rowOff>
    </xdr:from>
    <xdr:to>
      <xdr:col>46</xdr:col>
      <xdr:colOff>38100</xdr:colOff>
      <xdr:row>38</xdr:row>
      <xdr:rowOff>74059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65186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156992</xdr:rowOff>
    </xdr:from>
    <xdr:to>
      <xdr:col>41</xdr:col>
      <xdr:colOff>101600</xdr:colOff>
      <xdr:row>38</xdr:row>
      <xdr:rowOff>87142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78269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9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49955</xdr:rowOff>
    </xdr:from>
    <xdr:to>
      <xdr:col>36</xdr:col>
      <xdr:colOff>165100</xdr:colOff>
      <xdr:row>37</xdr:row>
      <xdr:rowOff>151555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142682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8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57813</xdr:rowOff>
    </xdr:from>
    <xdr:to>
      <xdr:col>55</xdr:col>
      <xdr:colOff>0</xdr:colOff>
      <xdr:row>59</xdr:row>
      <xdr:rowOff>61750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3363"/>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151744</xdr:rowOff>
    </xdr:from>
    <xdr:to>
      <xdr:col>50</xdr:col>
      <xdr:colOff>114300</xdr:colOff>
      <xdr:row>59</xdr:row>
      <xdr:rowOff>57813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5844"/>
          <a:ext cx="889000" cy="7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151744</xdr:rowOff>
    </xdr:from>
    <xdr:to>
      <xdr:col>45</xdr:col>
      <xdr:colOff>177800</xdr:colOff>
      <xdr:row>59</xdr:row>
      <xdr:rowOff>17580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5844"/>
          <a:ext cx="8890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17580</xdr:rowOff>
    </xdr:from>
    <xdr:to>
      <xdr:col>41</xdr:col>
      <xdr:colOff>50800</xdr:colOff>
      <xdr:row>59</xdr:row>
      <xdr:rowOff>33403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33130"/>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10950</xdr:rowOff>
    </xdr:from>
    <xdr:to>
      <xdr:col>55</xdr:col>
      <xdr:colOff>50800</xdr:colOff>
      <xdr:row>59</xdr:row>
      <xdr:rowOff>112550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2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97327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7013</xdr:rowOff>
    </xdr:from>
    <xdr:to>
      <xdr:col>50</xdr:col>
      <xdr:colOff>165100</xdr:colOff>
      <xdr:row>59</xdr:row>
      <xdr:rowOff>108613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99740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100944</xdr:rowOff>
    </xdr:from>
    <xdr:to>
      <xdr:col>46</xdr:col>
      <xdr:colOff>38100</xdr:colOff>
      <xdr:row>59</xdr:row>
      <xdr:rowOff>31094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47621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138230</xdr:rowOff>
    </xdr:from>
    <xdr:to>
      <xdr:col>41</xdr:col>
      <xdr:colOff>101600</xdr:colOff>
      <xdr:row>59</xdr:row>
      <xdr:rowOff>68380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59507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7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154053</xdr:rowOff>
    </xdr:from>
    <xdr:to>
      <xdr:col>36</xdr:col>
      <xdr:colOff>165100</xdr:colOff>
      <xdr:row>59</xdr:row>
      <xdr:rowOff>84203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75330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9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15185</xdr:rowOff>
    </xdr:from>
    <xdr:to>
      <xdr:col>55</xdr:col>
      <xdr:colOff>0</xdr:colOff>
      <xdr:row>79</xdr:row>
      <xdr:rowOff>30293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9735"/>
          <a:ext cx="838200" cy="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30293</xdr:rowOff>
    </xdr:from>
    <xdr:to>
      <xdr:col>50</xdr:col>
      <xdr:colOff>114300</xdr:colOff>
      <xdr:row>79</xdr:row>
      <xdr:rowOff>40221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4843"/>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32600</xdr:rowOff>
    </xdr:from>
    <xdr:to>
      <xdr:col>45</xdr:col>
      <xdr:colOff>177800</xdr:colOff>
      <xdr:row>79</xdr:row>
      <xdr:rowOff>40221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715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32600</xdr:rowOff>
    </xdr:from>
    <xdr:to>
      <xdr:col>41</xdr:col>
      <xdr:colOff>50800</xdr:colOff>
      <xdr:row>79</xdr:row>
      <xdr:rowOff>37061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7150"/>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135835</xdr:rowOff>
    </xdr:from>
    <xdr:to>
      <xdr:col>55</xdr:col>
      <xdr:colOff>50800</xdr:colOff>
      <xdr:row>79</xdr:row>
      <xdr:rowOff>65985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50762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150943</xdr:rowOff>
    </xdr:from>
    <xdr:to>
      <xdr:col>50</xdr:col>
      <xdr:colOff>165100</xdr:colOff>
      <xdr:row>79</xdr:row>
      <xdr:rowOff>81093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72220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160871</xdr:rowOff>
    </xdr:from>
    <xdr:to>
      <xdr:col>46</xdr:col>
      <xdr:colOff>38100</xdr:colOff>
      <xdr:row>79</xdr:row>
      <xdr:rowOff>91021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82148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153250</xdr:rowOff>
    </xdr:from>
    <xdr:to>
      <xdr:col>41</xdr:col>
      <xdr:colOff>101600</xdr:colOff>
      <xdr:row>79</xdr:row>
      <xdr:rowOff>83400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74527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157711</xdr:rowOff>
    </xdr:from>
    <xdr:to>
      <xdr:col>36</xdr:col>
      <xdr:colOff>165100</xdr:colOff>
      <xdr:row>79</xdr:row>
      <xdr:rowOff>87861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78988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89060</xdr:rowOff>
    </xdr:from>
    <xdr:to>
      <xdr:col>55</xdr:col>
      <xdr:colOff>0</xdr:colOff>
      <xdr:row>98</xdr:row>
      <xdr:rowOff>101019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1160"/>
          <a:ext cx="8382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147858</xdr:rowOff>
    </xdr:from>
    <xdr:to>
      <xdr:col>50</xdr:col>
      <xdr:colOff>114300</xdr:colOff>
      <xdr:row>98</xdr:row>
      <xdr:rowOff>89060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8508"/>
          <a:ext cx="889000" cy="11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147858</xdr:rowOff>
    </xdr:from>
    <xdr:to>
      <xdr:col>45</xdr:col>
      <xdr:colOff>177800</xdr:colOff>
      <xdr:row>98</xdr:row>
      <xdr:rowOff>31854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8508"/>
          <a:ext cx="889000" cy="5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31854</xdr:rowOff>
    </xdr:from>
    <xdr:to>
      <xdr:col>41</xdr:col>
      <xdr:colOff>50800</xdr:colOff>
      <xdr:row>98</xdr:row>
      <xdr:rowOff>51068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33954"/>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50219</xdr:rowOff>
    </xdr:from>
    <xdr:to>
      <xdr:col>55</xdr:col>
      <xdr:colOff>50800</xdr:colOff>
      <xdr:row>98</xdr:row>
      <xdr:rowOff>151819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38260</xdr:rowOff>
    </xdr:from>
    <xdr:to>
      <xdr:col>50</xdr:col>
      <xdr:colOff>165100</xdr:colOff>
      <xdr:row>98</xdr:row>
      <xdr:rowOff>139860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130987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97058</xdr:rowOff>
    </xdr:from>
    <xdr:to>
      <xdr:col>46</xdr:col>
      <xdr:colOff>38100</xdr:colOff>
      <xdr:row>98</xdr:row>
      <xdr:rowOff>27208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43735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0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152504</xdr:rowOff>
    </xdr:from>
    <xdr:to>
      <xdr:col>41</xdr:col>
      <xdr:colOff>101600</xdr:colOff>
      <xdr:row>98</xdr:row>
      <xdr:rowOff>82654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99181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5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268</xdr:rowOff>
    </xdr:from>
    <xdr:to>
      <xdr:col>36</xdr:col>
      <xdr:colOff>165100</xdr:colOff>
      <xdr:row>98</xdr:row>
      <xdr:rowOff>101868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8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141334</xdr:rowOff>
    </xdr:from>
    <xdr:to>
      <xdr:col>85</xdr:col>
      <xdr:colOff>127000</xdr:colOff>
      <xdr:row>38</xdr:row>
      <xdr:rowOff>20096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84984"/>
          <a:ext cx="838200" cy="5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20096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35196"/>
          <a:ext cx="889000" cy="19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41322</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7872"/>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41322</xdr:rowOff>
    </xdr:from>
    <xdr:to>
      <xdr:col>71</xdr:col>
      <xdr:colOff>177800</xdr:colOff>
      <xdr:row>39</xdr:row>
      <xdr:rowOff>42232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7872"/>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90534</xdr:rowOff>
    </xdr:from>
    <xdr:to>
      <xdr:col>85</xdr:col>
      <xdr:colOff>177800</xdr:colOff>
      <xdr:row>38</xdr:row>
      <xdr:rowOff>20684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3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113411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8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140746</xdr:rowOff>
    </xdr:from>
    <xdr:to>
      <xdr:col>81</xdr:col>
      <xdr:colOff>101600</xdr:colOff>
      <xdr:row>38</xdr:row>
      <xdr:rowOff>70896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87423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161972</xdr:rowOff>
    </xdr:from>
    <xdr:to>
      <xdr:col>72</xdr:col>
      <xdr:colOff>38100</xdr:colOff>
      <xdr:row>39</xdr:row>
      <xdr:rowOff>92122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83249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162882</xdr:rowOff>
    </xdr:from>
    <xdr:to>
      <xdr:col>67</xdr:col>
      <xdr:colOff>101600</xdr:colOff>
      <xdr:row>39</xdr:row>
      <xdr:rowOff>93032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84159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0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148059</xdr:rowOff>
    </xdr:from>
    <xdr:to>
      <xdr:col>85</xdr:col>
      <xdr:colOff>127000</xdr:colOff>
      <xdr:row>77</xdr:row>
      <xdr:rowOff>153696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49709"/>
          <a:ext cx="838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148059</xdr:rowOff>
    </xdr:from>
    <xdr:to>
      <xdr:col>81</xdr:col>
      <xdr:colOff>50800</xdr:colOff>
      <xdr:row>77</xdr:row>
      <xdr:rowOff>159927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49709"/>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159927</xdr:rowOff>
    </xdr:from>
    <xdr:to>
      <xdr:col>76</xdr:col>
      <xdr:colOff>114300</xdr:colOff>
      <xdr:row>78</xdr:row>
      <xdr:rowOff>2259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1577"/>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2259</xdr:rowOff>
    </xdr:from>
    <xdr:to>
      <xdr:col>71</xdr:col>
      <xdr:colOff>177800</xdr:colOff>
      <xdr:row>78</xdr:row>
      <xdr:rowOff>19424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5359"/>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102896</xdr:rowOff>
    </xdr:from>
    <xdr:to>
      <xdr:col>85</xdr:col>
      <xdr:colOff>177800</xdr:colOff>
      <xdr:row>78</xdr:row>
      <xdr:rowOff>33046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81323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97259</xdr:rowOff>
    </xdr:from>
    <xdr:to>
      <xdr:col>81</xdr:col>
      <xdr:colOff>101600</xdr:colOff>
      <xdr:row>78</xdr:row>
      <xdr:rowOff>27409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18536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9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109127</xdr:rowOff>
    </xdr:from>
    <xdr:to>
      <xdr:col>76</xdr:col>
      <xdr:colOff>165100</xdr:colOff>
      <xdr:row>78</xdr:row>
      <xdr:rowOff>39277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30404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40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122909</xdr:rowOff>
    </xdr:from>
    <xdr:to>
      <xdr:col>72</xdr:col>
      <xdr:colOff>38100</xdr:colOff>
      <xdr:row>78</xdr:row>
      <xdr:rowOff>53059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44186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1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140074</xdr:rowOff>
    </xdr:from>
    <xdr:to>
      <xdr:col>67</xdr:col>
      <xdr:colOff>101600</xdr:colOff>
      <xdr:row>78</xdr:row>
      <xdr:rowOff>70224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61351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3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59483</xdr:rowOff>
    </xdr:from>
    <xdr:to>
      <xdr:col>85</xdr:col>
      <xdr:colOff>127000</xdr:colOff>
      <xdr:row>98</xdr:row>
      <xdr:rowOff>65438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1583"/>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59483</xdr:rowOff>
    </xdr:from>
    <xdr:to>
      <xdr:col>81</xdr:col>
      <xdr:colOff>50800</xdr:colOff>
      <xdr:row>98</xdr:row>
      <xdr:rowOff>96123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1583"/>
          <a:ext cx="889000" cy="3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57088</xdr:rowOff>
    </xdr:from>
    <xdr:to>
      <xdr:col>76</xdr:col>
      <xdr:colOff>114300</xdr:colOff>
      <xdr:row>98</xdr:row>
      <xdr:rowOff>96123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9188"/>
          <a:ext cx="889000" cy="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57088</xdr:rowOff>
    </xdr:from>
    <xdr:to>
      <xdr:col>71</xdr:col>
      <xdr:colOff>177800</xdr:colOff>
      <xdr:row>98</xdr:row>
      <xdr:rowOff>84931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9188"/>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14638</xdr:rowOff>
    </xdr:from>
    <xdr:to>
      <xdr:col>85</xdr:col>
      <xdr:colOff>177800</xdr:colOff>
      <xdr:row>98</xdr:row>
      <xdr:rowOff>116238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8683</xdr:rowOff>
    </xdr:from>
    <xdr:to>
      <xdr:col>81</xdr:col>
      <xdr:colOff>101600</xdr:colOff>
      <xdr:row>98</xdr:row>
      <xdr:rowOff>110283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101410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45323</xdr:rowOff>
    </xdr:from>
    <xdr:to>
      <xdr:col>76</xdr:col>
      <xdr:colOff>165100</xdr:colOff>
      <xdr:row>98</xdr:row>
      <xdr:rowOff>146923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138050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6288</xdr:rowOff>
    </xdr:from>
    <xdr:to>
      <xdr:col>72</xdr:col>
      <xdr:colOff>38100</xdr:colOff>
      <xdr:row>98</xdr:row>
      <xdr:rowOff>107888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99015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34131</xdr:rowOff>
    </xdr:from>
    <xdr:to>
      <xdr:col>67</xdr:col>
      <xdr:colOff>101600</xdr:colOff>
      <xdr:row>98</xdr:row>
      <xdr:rowOff>135731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126858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748</xdr:rowOff>
    </xdr:from>
    <xdr:to>
      <xdr:col>116</xdr:col>
      <xdr:colOff>63500</xdr:colOff>
      <xdr:row>37</xdr:row>
      <xdr:rowOff>159268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172948"/>
          <a:ext cx="838200" cy="3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159268</xdr:rowOff>
    </xdr:from>
    <xdr:to>
      <xdr:col>111</xdr:col>
      <xdr:colOff>177800</xdr:colOff>
      <xdr:row>37</xdr:row>
      <xdr:rowOff>165495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02918"/>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165495</xdr:rowOff>
    </xdr:from>
    <xdr:to>
      <xdr:col>107</xdr:col>
      <xdr:colOff>50800</xdr:colOff>
      <xdr:row>38</xdr:row>
      <xdr:rowOff>10477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09145"/>
          <a:ext cx="889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10477</xdr:rowOff>
    </xdr:from>
    <xdr:to>
      <xdr:col>102</xdr:col>
      <xdr:colOff>114300</xdr:colOff>
      <xdr:row>38</xdr:row>
      <xdr:rowOff>21349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25577"/>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165680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121398</xdr:rowOff>
    </xdr:from>
    <xdr:to>
      <xdr:col>116</xdr:col>
      <xdr:colOff>114300</xdr:colOff>
      <xdr:row>36</xdr:row>
      <xdr:rowOff>51548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144275</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9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108468</xdr:rowOff>
    </xdr:from>
    <xdr:to>
      <xdr:col>112</xdr:col>
      <xdr:colOff>38100</xdr:colOff>
      <xdr:row>38</xdr:row>
      <xdr:rowOff>38618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55145</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114695</xdr:rowOff>
    </xdr:from>
    <xdr:to>
      <xdr:col>107</xdr:col>
      <xdr:colOff>101600</xdr:colOff>
      <xdr:row>38</xdr:row>
      <xdr:rowOff>44845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61372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131127</xdr:rowOff>
    </xdr:from>
    <xdr:to>
      <xdr:col>102</xdr:col>
      <xdr:colOff>165100</xdr:colOff>
      <xdr:row>38</xdr:row>
      <xdr:rowOff>61277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77804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141999</xdr:rowOff>
    </xdr:from>
    <xdr:to>
      <xdr:col>98</xdr:col>
      <xdr:colOff>38100</xdr:colOff>
      <xdr:row>38</xdr:row>
      <xdr:rowOff>72149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88676</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26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92494</xdr:rowOff>
    </xdr:from>
    <xdr:to>
      <xdr:col>116</xdr:col>
      <xdr:colOff>63500</xdr:colOff>
      <xdr:row>57</xdr:row>
      <xdr:rowOff>110913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865144"/>
          <a:ext cx="8382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110913</xdr:rowOff>
    </xdr:from>
    <xdr:to>
      <xdr:col>111</xdr:col>
      <xdr:colOff>177800</xdr:colOff>
      <xdr:row>57</xdr:row>
      <xdr:rowOff>143814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883563"/>
          <a:ext cx="889000" cy="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132826</xdr:rowOff>
    </xdr:from>
    <xdr:to>
      <xdr:col>107</xdr:col>
      <xdr:colOff>50800</xdr:colOff>
      <xdr:row>57</xdr:row>
      <xdr:rowOff>143814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05476"/>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132826</xdr:rowOff>
    </xdr:from>
    <xdr:to>
      <xdr:col>102</xdr:col>
      <xdr:colOff>114300</xdr:colOff>
      <xdr:row>57</xdr:row>
      <xdr:rowOff>138410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05476"/>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41694</xdr:rowOff>
    </xdr:from>
    <xdr:to>
      <xdr:col>116</xdr:col>
      <xdr:colOff>114300</xdr:colOff>
      <xdr:row>57</xdr:row>
      <xdr:rowOff>143294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64571</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66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60113</xdr:rowOff>
    </xdr:from>
    <xdr:to>
      <xdr:col>112</xdr:col>
      <xdr:colOff>38100</xdr:colOff>
      <xdr:row>57</xdr:row>
      <xdr:rowOff>161713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6790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0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93014</xdr:rowOff>
    </xdr:from>
    <xdr:to>
      <xdr:col>107</xdr:col>
      <xdr:colOff>101600</xdr:colOff>
      <xdr:row>58</xdr:row>
      <xdr:rowOff>23164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39691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82026</xdr:rowOff>
    </xdr:from>
    <xdr:to>
      <xdr:col>102</xdr:col>
      <xdr:colOff>165100</xdr:colOff>
      <xdr:row>58</xdr:row>
      <xdr:rowOff>12176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28703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2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87610</xdr:rowOff>
    </xdr:from>
    <xdr:to>
      <xdr:col>98</xdr:col>
      <xdr:colOff>38100</xdr:colOff>
      <xdr:row>58</xdr:row>
      <xdr:rowOff>17760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34287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85875</xdr:rowOff>
    </xdr:from>
    <xdr:to>
      <xdr:col>116</xdr:col>
      <xdr:colOff>63500</xdr:colOff>
      <xdr:row>77</xdr:row>
      <xdr:rowOff>87770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16075"/>
          <a:ext cx="838200" cy="17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85875</xdr:rowOff>
    </xdr:from>
    <xdr:to>
      <xdr:col>111</xdr:col>
      <xdr:colOff>177800</xdr:colOff>
      <xdr:row>76</xdr:row>
      <xdr:rowOff>92174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16075"/>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92174</xdr:rowOff>
    </xdr:from>
    <xdr:to>
      <xdr:col>107</xdr:col>
      <xdr:colOff>50800</xdr:colOff>
      <xdr:row>76</xdr:row>
      <xdr:rowOff>95191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2237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78268</xdr:rowOff>
    </xdr:from>
    <xdr:to>
      <xdr:col>102</xdr:col>
      <xdr:colOff>114300</xdr:colOff>
      <xdr:row>76</xdr:row>
      <xdr:rowOff>95191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08468"/>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36970</xdr:rowOff>
    </xdr:from>
    <xdr:to>
      <xdr:col>116</xdr:col>
      <xdr:colOff>114300</xdr:colOff>
      <xdr:row>77</xdr:row>
      <xdr:rowOff>138570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15397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35075</xdr:rowOff>
    </xdr:from>
    <xdr:to>
      <xdr:col>112</xdr:col>
      <xdr:colOff>38100</xdr:colOff>
      <xdr:row>76</xdr:row>
      <xdr:rowOff>136675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127802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5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41374</xdr:rowOff>
    </xdr:from>
    <xdr:to>
      <xdr:col>107</xdr:col>
      <xdr:colOff>101600</xdr:colOff>
      <xdr:row>76</xdr:row>
      <xdr:rowOff>142974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134101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6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44391</xdr:rowOff>
    </xdr:from>
    <xdr:to>
      <xdr:col>102</xdr:col>
      <xdr:colOff>165100</xdr:colOff>
      <xdr:row>76</xdr:row>
      <xdr:rowOff>145991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7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137118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6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27468</xdr:rowOff>
    </xdr:from>
    <xdr:to>
      <xdr:col>98</xdr:col>
      <xdr:colOff>38100</xdr:colOff>
      <xdr:row>76</xdr:row>
      <xdr:rowOff>129068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145594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3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歳出決算総額は</a:t>
          </a:r>
          <a:r>
            <a:rPr kumimoji="1" lang="en-US" altLang="ja-JP" sz="1000">
              <a:latin typeface="ＭＳ Ｐゴシック" panose="020B0600070205080204" pitchFamily="50" charset="-128"/>
              <a:ea typeface="ＭＳ Ｐゴシック" panose="020B0600070205080204" pitchFamily="50" charset="-128"/>
            </a:rPr>
            <a:t>4,077,166</a:t>
          </a:r>
          <a:r>
            <a:rPr kumimoji="1" lang="ja-JP" altLang="en-US" sz="1000">
              <a:latin typeface="ＭＳ Ｐゴシック" panose="020B0600070205080204" pitchFamily="50" charset="-128"/>
              <a:ea typeface="ＭＳ Ｐゴシック" panose="020B0600070205080204" pitchFamily="50" charset="-128"/>
            </a:rPr>
            <a:t>千円で住民一人当たり</a:t>
          </a:r>
          <a:r>
            <a:rPr kumimoji="1" lang="en-US" altLang="ja-JP" sz="1000">
              <a:latin typeface="ＭＳ Ｐゴシック" panose="020B0600070205080204" pitchFamily="50" charset="-128"/>
              <a:ea typeface="ＭＳ Ｐゴシック" panose="020B0600070205080204" pitchFamily="50" charset="-128"/>
            </a:rPr>
            <a:t>1,484,765</a:t>
          </a:r>
          <a:r>
            <a:rPr kumimoji="1" lang="ja-JP" altLang="en-US" sz="1000">
              <a:latin typeface="ＭＳ Ｐゴシック" panose="020B0600070205080204" pitchFamily="50" charset="-128"/>
              <a:ea typeface="ＭＳ Ｐゴシック" panose="020B0600070205080204" pitchFamily="50" charset="-128"/>
            </a:rPr>
            <a:t>円となっている。</a:t>
          </a:r>
        </a:p>
        <a:p>
          <a:r>
            <a:rPr kumimoji="1" lang="ja-JP" altLang="en-US" sz="1000">
              <a:latin typeface="ＭＳ Ｐゴシック" panose="020B0600070205080204" pitchFamily="50" charset="-128"/>
              <a:ea typeface="ＭＳ Ｐゴシック" panose="020B0600070205080204" pitchFamily="50" charset="-128"/>
            </a:rPr>
            <a:t>　人件費は住民一人当たり</a:t>
          </a:r>
          <a:r>
            <a:rPr kumimoji="1" lang="en-US" altLang="ja-JP" sz="1000">
              <a:latin typeface="ＭＳ Ｐゴシック" panose="020B0600070205080204" pitchFamily="50" charset="-128"/>
              <a:ea typeface="ＭＳ Ｐゴシック" panose="020B0600070205080204" pitchFamily="50" charset="-128"/>
            </a:rPr>
            <a:t>284,009</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33,847</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5,549</a:t>
          </a:r>
          <a:r>
            <a:rPr kumimoji="1" lang="ja-JP" altLang="en-US" sz="1000">
              <a:latin typeface="ＭＳ Ｐゴシック" panose="020B0600070205080204" pitchFamily="50" charset="-128"/>
              <a:ea typeface="ＭＳ Ｐゴシック" panose="020B0600070205080204" pitchFamily="50" charset="-128"/>
            </a:rPr>
            <a:t>円下回っている。増額の要因は人事院勧告によるものである。物件費は住民一人当たり</a:t>
          </a:r>
          <a:r>
            <a:rPr kumimoji="1" lang="en-US" altLang="ja-JP" sz="1000">
              <a:latin typeface="ＭＳ Ｐゴシック" panose="020B0600070205080204" pitchFamily="50" charset="-128"/>
              <a:ea typeface="ＭＳ Ｐゴシック" panose="020B0600070205080204" pitchFamily="50" charset="-128"/>
            </a:rPr>
            <a:t>224,733</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16,887</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107,504</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円下回っている。主な要因としてはスキー場斜面復旧測量調査設計業務委託料</a:t>
          </a:r>
          <a:r>
            <a:rPr kumimoji="1" lang="en-US" altLang="ja-JP" sz="1000">
              <a:latin typeface="ＭＳ Ｐゴシック" panose="020B0600070205080204" pitchFamily="50" charset="-128"/>
              <a:ea typeface="ＭＳ Ｐゴシック" panose="020B0600070205080204" pitchFamily="50" charset="-128"/>
            </a:rPr>
            <a:t>20,119</a:t>
          </a:r>
          <a:r>
            <a:rPr kumimoji="1" lang="ja-JP" altLang="en-US" sz="1000">
              <a:latin typeface="ＭＳ Ｐゴシック" panose="020B0600070205080204" pitchFamily="50" charset="-128"/>
              <a:ea typeface="ＭＳ Ｐゴシック" panose="020B0600070205080204" pitchFamily="50" charset="-128"/>
            </a:rPr>
            <a:t>千円の増加等による委託料の増加が挙げられる。　維持補修費は住民一人当たり</a:t>
          </a:r>
          <a:r>
            <a:rPr kumimoji="1" lang="en-US" altLang="ja-JP" sz="1000">
              <a:latin typeface="ＭＳ Ｐゴシック" panose="020B0600070205080204" pitchFamily="50" charset="-128"/>
              <a:ea typeface="ＭＳ Ｐゴシック" panose="020B0600070205080204" pitchFamily="50" charset="-128"/>
            </a:rPr>
            <a:t>29,556</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599</a:t>
          </a:r>
          <a:r>
            <a:rPr kumimoji="1" lang="ja-JP" altLang="en-US" sz="1000">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latin typeface="ＭＳ Ｐゴシック" panose="020B0600070205080204" pitchFamily="50" charset="-128"/>
              <a:ea typeface="ＭＳ Ｐゴシック" panose="020B0600070205080204" pitchFamily="50" charset="-128"/>
            </a:rPr>
            <a:t>6,746</a:t>
          </a:r>
          <a:r>
            <a:rPr kumimoji="1" lang="ja-JP" altLang="en-US" sz="1000">
              <a:latin typeface="ＭＳ Ｐゴシック" panose="020B0600070205080204" pitchFamily="50" charset="-128"/>
              <a:ea typeface="ＭＳ Ｐゴシック" panose="020B0600070205080204" pitchFamily="50" charset="-128"/>
            </a:rPr>
            <a:t>円下回っている。主な要因としては町民体育館における維持修繕</a:t>
          </a:r>
          <a:r>
            <a:rPr kumimoji="1" lang="en-US" altLang="ja-JP" sz="1000">
              <a:latin typeface="ＭＳ Ｐゴシック" panose="020B0600070205080204" pitchFamily="50" charset="-128"/>
              <a:ea typeface="ＭＳ Ｐゴシック" panose="020B0600070205080204" pitchFamily="50" charset="-128"/>
            </a:rPr>
            <a:t>9,703</a:t>
          </a:r>
          <a:r>
            <a:rPr kumimoji="1" lang="ja-JP" altLang="en-US" sz="1000">
              <a:latin typeface="ＭＳ Ｐゴシック" panose="020B0600070205080204" pitchFamily="50" charset="-128"/>
              <a:ea typeface="ＭＳ Ｐゴシック" panose="020B0600070205080204" pitchFamily="50" charset="-128"/>
            </a:rPr>
            <a:t>千円の減少等が挙げられる。　扶助費は住民一人当たり</a:t>
          </a:r>
          <a:r>
            <a:rPr kumimoji="1" lang="en-US" altLang="ja-JP" sz="1000">
              <a:latin typeface="ＭＳ Ｐゴシック" panose="020B0600070205080204" pitchFamily="50" charset="-128"/>
              <a:ea typeface="ＭＳ Ｐゴシック" panose="020B0600070205080204" pitchFamily="50" charset="-128"/>
            </a:rPr>
            <a:t>105,018</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13,921</a:t>
          </a:r>
          <a:r>
            <a:rPr kumimoji="1" lang="ja-JP" altLang="en-US" sz="1000">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latin typeface="ＭＳ Ｐゴシック" panose="020B0600070205080204" pitchFamily="50" charset="-128"/>
              <a:ea typeface="ＭＳ Ｐゴシック" panose="020B0600070205080204" pitchFamily="50" charset="-128"/>
            </a:rPr>
            <a:t>9,847</a:t>
          </a:r>
          <a:r>
            <a:rPr kumimoji="1" lang="ja-JP" altLang="en-US" sz="1000">
              <a:latin typeface="ＭＳ Ｐゴシック" panose="020B0600070205080204" pitchFamily="50" charset="-128"/>
              <a:ea typeface="ＭＳ Ｐゴシック" panose="020B0600070205080204" pitchFamily="50" charset="-128"/>
            </a:rPr>
            <a:t>円上回っている。主な要因としては定額減税に係る補足給付金</a:t>
          </a:r>
          <a:r>
            <a:rPr kumimoji="1" lang="en-US" altLang="ja-JP" sz="1000">
              <a:latin typeface="ＭＳ Ｐゴシック" panose="020B0600070205080204" pitchFamily="50" charset="-128"/>
              <a:ea typeface="ＭＳ Ｐゴシック" panose="020B0600070205080204" pitchFamily="50" charset="-128"/>
            </a:rPr>
            <a:t>27,530</a:t>
          </a:r>
          <a:r>
            <a:rPr kumimoji="1" lang="ja-JP" altLang="en-US" sz="1000">
              <a:latin typeface="ＭＳ Ｐゴシック" panose="020B0600070205080204" pitchFamily="50" charset="-128"/>
              <a:ea typeface="ＭＳ Ｐゴシック" panose="020B0600070205080204" pitchFamily="50" charset="-128"/>
            </a:rPr>
            <a:t>千円の皆増等が挙げられる。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306,601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85,462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16,047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円上回っている。主な要因としては能代山本広域市町村圏組合への負担金のうち、一般廃棄物処理場整備事業分</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122,602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千円の増加等が挙げられる。普通建設事業費は住民一人当たり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113,692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12,056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211,748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円下回っている。主な要因としては焼毛戸</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号橋及び</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号橋にかかる補修工事</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52,557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千円の減少等が挙げられる。災害復旧事業費は住民一人当たり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64,571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13,179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47,954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円上回っている。主な要因としては令和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年７月豪雨に係る農地農業用施設の復旧工事</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88,275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千円の増加が挙げられる。積立金は住民一人当たり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81,214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6,513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33,425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円下回っている。主な要因としては公共施設等維持整備基金積立金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35,000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千円の減少等が挙げられる。投資及び出資金は住民一人当たり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52,696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36,086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47,537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円上回っている。主な要因としては令和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年度から開始した下水道事業会計に対する出資金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97,224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千円の増加が挙げられる。貸付金は住民一人当たり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21,391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1,128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18,296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円上回っている。主な要因としては奨学金貸付金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1,620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千円の増加が挙げられる。繰出金は住民一人当たり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78,630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45,497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円の減となり、類似団体平均値を</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9,249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円下回っている。主な要因としては公共下水道、農業集落排水、合併浄化槽の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つの特別会計が廃止となったことによる下水道事業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会計への繰出金合計で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130,609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千円の減少等が挙げられる。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秋田県藤里町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
2,725
282.13
4,231,130
4,077,166
138,752
2,388,839
3,219,422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162046</xdr:rowOff>
    </xdr:from>
    <xdr:to>
      <xdr:col>24</xdr:col>
      <xdr:colOff>63500</xdr:colOff>
      <xdr:row>38</xdr:row>
      <xdr:rowOff>1212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05696"/>
          <a:ext cx="838200" cy="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1212</xdr:rowOff>
    </xdr:from>
    <xdr:to>
      <xdr:col>19</xdr:col>
      <xdr:colOff>177800</xdr:colOff>
      <xdr:row>38</xdr:row>
      <xdr:rowOff>12198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6312"/>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12198</xdr:rowOff>
    </xdr:from>
    <xdr:to>
      <xdr:col>15</xdr:col>
      <xdr:colOff>50800</xdr:colOff>
      <xdr:row>38</xdr:row>
      <xdr:rowOff>26329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27298"/>
          <a:ext cx="8890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26329</xdr:rowOff>
    </xdr:from>
    <xdr:to>
      <xdr:col>10</xdr:col>
      <xdr:colOff>114300</xdr:colOff>
      <xdr:row>38</xdr:row>
      <xdr:rowOff>34916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41429"/>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111246</xdr:rowOff>
    </xdr:from>
    <xdr:to>
      <xdr:col>24</xdr:col>
      <xdr:colOff>114300</xdr:colOff>
      <xdr:row>38</xdr:row>
      <xdr:rowOff>41396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134123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0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121861</xdr:rowOff>
    </xdr:from>
    <xdr:to>
      <xdr:col>20</xdr:col>
      <xdr:colOff>38100</xdr:colOff>
      <xdr:row>38</xdr:row>
      <xdr:rowOff>52011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43139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5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132848</xdr:rowOff>
    </xdr:from>
    <xdr:to>
      <xdr:col>15</xdr:col>
      <xdr:colOff>101600</xdr:colOff>
      <xdr:row>38</xdr:row>
      <xdr:rowOff>62998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79525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146979</xdr:rowOff>
    </xdr:from>
    <xdr:to>
      <xdr:col>10</xdr:col>
      <xdr:colOff>165100</xdr:colOff>
      <xdr:row>38</xdr:row>
      <xdr:rowOff>77129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93656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155565</xdr:rowOff>
    </xdr:from>
    <xdr:to>
      <xdr:col>6</xdr:col>
      <xdr:colOff>38100</xdr:colOff>
      <xdr:row>38</xdr:row>
      <xdr:rowOff>85716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92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102242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37144</xdr:rowOff>
    </xdr:from>
    <xdr:to>
      <xdr:col>24</xdr:col>
      <xdr:colOff>63500</xdr:colOff>
      <xdr:row>58</xdr:row>
      <xdr:rowOff>44711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1244"/>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44711</xdr:rowOff>
    </xdr:from>
    <xdr:to>
      <xdr:col>19</xdr:col>
      <xdr:colOff>177800</xdr:colOff>
      <xdr:row>58</xdr:row>
      <xdr:rowOff>54543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8811"/>
          <a:ext cx="889000" cy="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47408</xdr:rowOff>
    </xdr:from>
    <xdr:to>
      <xdr:col>15</xdr:col>
      <xdr:colOff>50800</xdr:colOff>
      <xdr:row>58</xdr:row>
      <xdr:rowOff>54543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1508"/>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13308</xdr:rowOff>
    </xdr:from>
    <xdr:to>
      <xdr:col>10</xdr:col>
      <xdr:colOff>114300</xdr:colOff>
      <xdr:row>58</xdr:row>
      <xdr:rowOff>47408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7408"/>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157794</xdr:rowOff>
    </xdr:from>
    <xdr:to>
      <xdr:col>24</xdr:col>
      <xdr:colOff>114300</xdr:colOff>
      <xdr:row>58</xdr:row>
      <xdr:rowOff>87944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72721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165361</xdr:rowOff>
    </xdr:from>
    <xdr:to>
      <xdr:col>20</xdr:col>
      <xdr:colOff>38100</xdr:colOff>
      <xdr:row>58</xdr:row>
      <xdr:rowOff>95511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86638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3743</xdr:rowOff>
    </xdr:from>
    <xdr:to>
      <xdr:col>15</xdr:col>
      <xdr:colOff>101600</xdr:colOff>
      <xdr:row>58</xdr:row>
      <xdr:rowOff>105343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168058</xdr:rowOff>
    </xdr:from>
    <xdr:to>
      <xdr:col>10</xdr:col>
      <xdr:colOff>165100</xdr:colOff>
      <xdr:row>58</xdr:row>
      <xdr:rowOff>98208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89335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133958</xdr:rowOff>
    </xdr:from>
    <xdr:to>
      <xdr:col>6</xdr:col>
      <xdr:colOff>38100</xdr:colOff>
      <xdr:row>58</xdr:row>
      <xdr:rowOff>64108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55235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99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34240</xdr:rowOff>
    </xdr:from>
    <xdr:to>
      <xdr:col>24</xdr:col>
      <xdr:colOff>63500</xdr:colOff>
      <xdr:row>78</xdr:row>
      <xdr:rowOff>73951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07340"/>
          <a:ext cx="838200" cy="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73951</xdr:rowOff>
    </xdr:from>
    <xdr:to>
      <xdr:col>19</xdr:col>
      <xdr:colOff>177800</xdr:colOff>
      <xdr:row>78</xdr:row>
      <xdr:rowOff>87277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7051"/>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87277</xdr:rowOff>
    </xdr:from>
    <xdr:to>
      <xdr:col>15</xdr:col>
      <xdr:colOff>50800</xdr:colOff>
      <xdr:row>78</xdr:row>
      <xdr:rowOff>103938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60377"/>
          <a:ext cx="8890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103938</xdr:rowOff>
    </xdr:from>
    <xdr:to>
      <xdr:col>10</xdr:col>
      <xdr:colOff>114300</xdr:colOff>
      <xdr:row>78</xdr:row>
      <xdr:rowOff>142060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77038"/>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154890</xdr:rowOff>
    </xdr:from>
    <xdr:to>
      <xdr:col>24</xdr:col>
      <xdr:colOff>114300</xdr:colOff>
      <xdr:row>78</xdr:row>
      <xdr:rowOff>85040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3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23151</xdr:rowOff>
    </xdr:from>
    <xdr:to>
      <xdr:col>20</xdr:col>
      <xdr:colOff>38100</xdr:colOff>
      <xdr:row>78</xdr:row>
      <xdr:rowOff>124751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115878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36477</xdr:rowOff>
    </xdr:from>
    <xdr:to>
      <xdr:col>15</xdr:col>
      <xdr:colOff>101600</xdr:colOff>
      <xdr:row>78</xdr:row>
      <xdr:rowOff>138077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129204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0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53138</xdr:rowOff>
    </xdr:from>
    <xdr:to>
      <xdr:col>10</xdr:col>
      <xdr:colOff>165100</xdr:colOff>
      <xdr:row>78</xdr:row>
      <xdr:rowOff>154738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145865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1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91260</xdr:rowOff>
    </xdr:from>
    <xdr:to>
      <xdr:col>6</xdr:col>
      <xdr:colOff>38100</xdr:colOff>
      <xdr:row>79</xdr:row>
      <xdr:rowOff>21410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12537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5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96307</xdr:rowOff>
    </xdr:from>
    <xdr:to>
      <xdr:col>24</xdr:col>
      <xdr:colOff>63500</xdr:colOff>
      <xdr:row>98</xdr:row>
      <xdr:rowOff>31538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6957"/>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31538</xdr:rowOff>
    </xdr:from>
    <xdr:to>
      <xdr:col>19</xdr:col>
      <xdr:colOff>177800</xdr:colOff>
      <xdr:row>98</xdr:row>
      <xdr:rowOff>35990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3638"/>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35990</xdr:rowOff>
    </xdr:from>
    <xdr:to>
      <xdr:col>15</xdr:col>
      <xdr:colOff>50800</xdr:colOff>
      <xdr:row>98</xdr:row>
      <xdr:rowOff>38374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809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38374</xdr:rowOff>
    </xdr:from>
    <xdr:to>
      <xdr:col>10</xdr:col>
      <xdr:colOff>114300</xdr:colOff>
      <xdr:row>98</xdr:row>
      <xdr:rowOff>58579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0474"/>
          <a:ext cx="8890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45507</xdr:rowOff>
    </xdr:from>
    <xdr:to>
      <xdr:col>24</xdr:col>
      <xdr:colOff>114300</xdr:colOff>
      <xdr:row>97</xdr:row>
      <xdr:rowOff>147107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68384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2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152188</xdr:rowOff>
    </xdr:from>
    <xdr:to>
      <xdr:col>20</xdr:col>
      <xdr:colOff>38100</xdr:colOff>
      <xdr:row>98</xdr:row>
      <xdr:rowOff>82338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156640</xdr:rowOff>
    </xdr:from>
    <xdr:to>
      <xdr:col>15</xdr:col>
      <xdr:colOff>101600</xdr:colOff>
      <xdr:row>98</xdr:row>
      <xdr:rowOff>86790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77917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159024</xdr:rowOff>
    </xdr:from>
    <xdr:to>
      <xdr:col>10</xdr:col>
      <xdr:colOff>165100</xdr:colOff>
      <xdr:row>98</xdr:row>
      <xdr:rowOff>89174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80301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7779</xdr:rowOff>
    </xdr:from>
    <xdr:to>
      <xdr:col>6</xdr:col>
      <xdr:colOff>38100</xdr:colOff>
      <xdr:row>98</xdr:row>
      <xdr:rowOff>109379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100506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44336</xdr:rowOff>
    </xdr:from>
    <xdr:to>
      <xdr:col>55</xdr:col>
      <xdr:colOff>0</xdr:colOff>
      <xdr:row>39</xdr:row>
      <xdr:rowOff>44355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86"/>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44336</xdr:rowOff>
    </xdr:from>
    <xdr:to>
      <xdr:col>50</xdr:col>
      <xdr:colOff>114300</xdr:colOff>
      <xdr:row>39</xdr:row>
      <xdr:rowOff>44336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44336</xdr:rowOff>
    </xdr:from>
    <xdr:to>
      <xdr:col>45</xdr:col>
      <xdr:colOff>177800</xdr:colOff>
      <xdr:row>39</xdr:row>
      <xdr:rowOff>44336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44336</xdr:rowOff>
    </xdr:from>
    <xdr:to>
      <xdr:col>41</xdr:col>
      <xdr:colOff>50800</xdr:colOff>
      <xdr:row>39</xdr:row>
      <xdr:rowOff>44336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165005</xdr:rowOff>
    </xdr:from>
    <xdr:to>
      <xdr:col>55</xdr:col>
      <xdr:colOff>50800</xdr:colOff>
      <xdr:row>39</xdr:row>
      <xdr:rowOff>95155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164986</xdr:rowOff>
    </xdr:from>
    <xdr:to>
      <xdr:col>50</xdr:col>
      <xdr:colOff>165100</xdr:colOff>
      <xdr:row>39</xdr:row>
      <xdr:rowOff>95136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86263</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164986</xdr:rowOff>
    </xdr:from>
    <xdr:to>
      <xdr:col>46</xdr:col>
      <xdr:colOff>38100</xdr:colOff>
      <xdr:row>39</xdr:row>
      <xdr:rowOff>95136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86263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164986</xdr:rowOff>
    </xdr:from>
    <xdr:to>
      <xdr:col>41</xdr:col>
      <xdr:colOff>101600</xdr:colOff>
      <xdr:row>39</xdr:row>
      <xdr:rowOff>95136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86263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164986</xdr:rowOff>
    </xdr:from>
    <xdr:to>
      <xdr:col>36</xdr:col>
      <xdr:colOff>165100</xdr:colOff>
      <xdr:row>39</xdr:row>
      <xdr:rowOff>95136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86263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xdr:rowOff>
    </xdr:from>
    <xdr:to>
      <xdr:col>55</xdr:col>
      <xdr:colOff>0</xdr:colOff>
      <xdr:row>57</xdr:row>
      <xdr:rowOff>4336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72732"/>
          <a:ext cx="8382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4336</xdr:rowOff>
    </xdr:from>
    <xdr:to>
      <xdr:col>50</xdr:col>
      <xdr:colOff>114300</xdr:colOff>
      <xdr:row>57</xdr:row>
      <xdr:rowOff>82131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76986"/>
          <a:ext cx="889000" cy="7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37131</xdr:rowOff>
    </xdr:from>
    <xdr:to>
      <xdr:col>45</xdr:col>
      <xdr:colOff>177800</xdr:colOff>
      <xdr:row>57</xdr:row>
      <xdr:rowOff>82131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09781"/>
          <a:ext cx="889000" cy="4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37131</xdr:rowOff>
    </xdr:from>
    <xdr:to>
      <xdr:col>41</xdr:col>
      <xdr:colOff>50800</xdr:colOff>
      <xdr:row>57</xdr:row>
      <xdr:rowOff>149961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09781"/>
          <a:ext cx="8890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120732</xdr:rowOff>
    </xdr:from>
    <xdr:to>
      <xdr:col>55</xdr:col>
      <xdr:colOff>50800</xdr:colOff>
      <xdr:row>57</xdr:row>
      <xdr:rowOff>50882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143609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124986</xdr:rowOff>
    </xdr:from>
    <xdr:to>
      <xdr:col>50</xdr:col>
      <xdr:colOff>165100</xdr:colOff>
      <xdr:row>57</xdr:row>
      <xdr:rowOff>55136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71663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31331</xdr:rowOff>
    </xdr:from>
    <xdr:to>
      <xdr:col>46</xdr:col>
      <xdr:colOff>38100</xdr:colOff>
      <xdr:row>57</xdr:row>
      <xdr:rowOff>132931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149458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157781</xdr:rowOff>
    </xdr:from>
    <xdr:to>
      <xdr:col>41</xdr:col>
      <xdr:colOff>101600</xdr:colOff>
      <xdr:row>57</xdr:row>
      <xdr:rowOff>87931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5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104458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3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99161</xdr:rowOff>
    </xdr:from>
    <xdr:to>
      <xdr:col>36</xdr:col>
      <xdr:colOff>165100</xdr:colOff>
      <xdr:row>58</xdr:row>
      <xdr:rowOff>29311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20438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6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143890</xdr:rowOff>
    </xdr:from>
    <xdr:to>
      <xdr:col>55</xdr:col>
      <xdr:colOff>0</xdr:colOff>
      <xdr:row>78</xdr:row>
      <xdr:rowOff>157665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6990"/>
          <a:ext cx="8382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143890</xdr:rowOff>
    </xdr:from>
    <xdr:to>
      <xdr:col>50</xdr:col>
      <xdr:colOff>114300</xdr:colOff>
      <xdr:row>78</xdr:row>
      <xdr:rowOff>148472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6990"/>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148472</xdr:rowOff>
    </xdr:from>
    <xdr:to>
      <xdr:col>45</xdr:col>
      <xdr:colOff>177800</xdr:colOff>
      <xdr:row>78</xdr:row>
      <xdr:rowOff>156987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1572"/>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150192</xdr:rowOff>
    </xdr:from>
    <xdr:to>
      <xdr:col>41</xdr:col>
      <xdr:colOff>50800</xdr:colOff>
      <xdr:row>78</xdr:row>
      <xdr:rowOff>156987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3292"/>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106865</xdr:rowOff>
    </xdr:from>
    <xdr:to>
      <xdr:col>55</xdr:col>
      <xdr:colOff>50800</xdr:colOff>
      <xdr:row>79</xdr:row>
      <xdr:rowOff>37015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66242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93090</xdr:rowOff>
    </xdr:from>
    <xdr:to>
      <xdr:col>50</xdr:col>
      <xdr:colOff>165100</xdr:colOff>
      <xdr:row>79</xdr:row>
      <xdr:rowOff>23240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39767</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4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97672</xdr:rowOff>
    </xdr:from>
    <xdr:to>
      <xdr:col>46</xdr:col>
      <xdr:colOff>38100</xdr:colOff>
      <xdr:row>79</xdr:row>
      <xdr:rowOff>27822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44349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4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106187</xdr:rowOff>
    </xdr:from>
    <xdr:to>
      <xdr:col>41</xdr:col>
      <xdr:colOff>101600</xdr:colOff>
      <xdr:row>79</xdr:row>
      <xdr:rowOff>36337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52864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5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99392</xdr:rowOff>
    </xdr:from>
    <xdr:to>
      <xdr:col>36</xdr:col>
      <xdr:colOff>165100</xdr:colOff>
      <xdr:row>79</xdr:row>
      <xdr:rowOff>29542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46069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4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75532</xdr:rowOff>
    </xdr:from>
    <xdr:to>
      <xdr:col>55</xdr:col>
      <xdr:colOff>0</xdr:colOff>
      <xdr:row>98</xdr:row>
      <xdr:rowOff>83210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7632"/>
          <a:ext cx="8382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83210</xdr:rowOff>
    </xdr:from>
    <xdr:to>
      <xdr:col>50</xdr:col>
      <xdr:colOff>114300</xdr:colOff>
      <xdr:row>98</xdr:row>
      <xdr:rowOff>84279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85310"/>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84279</xdr:rowOff>
    </xdr:from>
    <xdr:to>
      <xdr:col>45</xdr:col>
      <xdr:colOff>177800</xdr:colOff>
      <xdr:row>98</xdr:row>
      <xdr:rowOff>86153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637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86153</xdr:rowOff>
    </xdr:from>
    <xdr:to>
      <xdr:col>41</xdr:col>
      <xdr:colOff>50800</xdr:colOff>
      <xdr:row>98</xdr:row>
      <xdr:rowOff>90187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8253"/>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24732</xdr:rowOff>
    </xdr:from>
    <xdr:to>
      <xdr:col>55</xdr:col>
      <xdr:colOff>50800</xdr:colOff>
      <xdr:row>98</xdr:row>
      <xdr:rowOff>126332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32410</xdr:rowOff>
    </xdr:from>
    <xdr:to>
      <xdr:col>50</xdr:col>
      <xdr:colOff>165100</xdr:colOff>
      <xdr:row>98</xdr:row>
      <xdr:rowOff>134010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125137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2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33479</xdr:rowOff>
    </xdr:from>
    <xdr:to>
      <xdr:col>46</xdr:col>
      <xdr:colOff>38100</xdr:colOff>
      <xdr:row>98</xdr:row>
      <xdr:rowOff>135079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126206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35353</xdr:rowOff>
    </xdr:from>
    <xdr:to>
      <xdr:col>41</xdr:col>
      <xdr:colOff>101600</xdr:colOff>
      <xdr:row>98</xdr:row>
      <xdr:rowOff>136953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128080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39387</xdr:rowOff>
    </xdr:from>
    <xdr:to>
      <xdr:col>36</xdr:col>
      <xdr:colOff>165100</xdr:colOff>
      <xdr:row>98</xdr:row>
      <xdr:rowOff>140987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132114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3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168782</xdr:rowOff>
    </xdr:from>
    <xdr:to>
      <xdr:col>85</xdr:col>
      <xdr:colOff>127000</xdr:colOff>
      <xdr:row>37</xdr:row>
      <xdr:rowOff>170984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12432"/>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170984</xdr:rowOff>
    </xdr:from>
    <xdr:to>
      <xdr:col>81</xdr:col>
      <xdr:colOff>50800</xdr:colOff>
      <xdr:row>38</xdr:row>
      <xdr:rowOff>21141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14634"/>
          <a:ext cx="889000" cy="2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21141</xdr:rowOff>
    </xdr:from>
    <xdr:to>
      <xdr:col>76</xdr:col>
      <xdr:colOff>114300</xdr:colOff>
      <xdr:row>38</xdr:row>
      <xdr:rowOff>29926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36241"/>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20874</xdr:rowOff>
    </xdr:from>
    <xdr:to>
      <xdr:col>71</xdr:col>
      <xdr:colOff>177800</xdr:colOff>
      <xdr:row>38</xdr:row>
      <xdr:rowOff>29926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5974"/>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117982</xdr:rowOff>
    </xdr:from>
    <xdr:to>
      <xdr:col>85</xdr:col>
      <xdr:colOff>177800</xdr:colOff>
      <xdr:row>38</xdr:row>
      <xdr:rowOff>48132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96409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120184</xdr:rowOff>
    </xdr:from>
    <xdr:to>
      <xdr:col>81</xdr:col>
      <xdr:colOff>101600</xdr:colOff>
      <xdr:row>38</xdr:row>
      <xdr:rowOff>50333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63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41461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141791</xdr:rowOff>
    </xdr:from>
    <xdr:to>
      <xdr:col>76</xdr:col>
      <xdr:colOff>165100</xdr:colOff>
      <xdr:row>38</xdr:row>
      <xdr:rowOff>71941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63068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7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150576</xdr:rowOff>
    </xdr:from>
    <xdr:to>
      <xdr:col>72</xdr:col>
      <xdr:colOff>38100</xdr:colOff>
      <xdr:row>38</xdr:row>
      <xdr:rowOff>80727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4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71853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141524</xdr:rowOff>
    </xdr:from>
    <xdr:to>
      <xdr:col>67</xdr:col>
      <xdr:colOff>101600</xdr:colOff>
      <xdr:row>38</xdr:row>
      <xdr:rowOff>71673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5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62801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106610</xdr:rowOff>
    </xdr:from>
    <xdr:to>
      <xdr:col>85</xdr:col>
      <xdr:colOff>127000</xdr:colOff>
      <xdr:row>57</xdr:row>
      <xdr:rowOff>154325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79260"/>
          <a:ext cx="838200" cy="4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122986</xdr:rowOff>
    </xdr:from>
    <xdr:to>
      <xdr:col>81</xdr:col>
      <xdr:colOff>50800</xdr:colOff>
      <xdr:row>57</xdr:row>
      <xdr:rowOff>154325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381286"/>
          <a:ext cx="889000" cy="54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122986</xdr:rowOff>
    </xdr:from>
    <xdr:to>
      <xdr:col>76</xdr:col>
      <xdr:colOff>114300</xdr:colOff>
      <xdr:row>56</xdr:row>
      <xdr:rowOff>16667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81286"/>
          <a:ext cx="889000" cy="23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16667</xdr:rowOff>
    </xdr:from>
    <xdr:to>
      <xdr:col>71</xdr:col>
      <xdr:colOff>177800</xdr:colOff>
      <xdr:row>56</xdr:row>
      <xdr:rowOff>76346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17867"/>
          <a:ext cx="889000" cy="5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55810</xdr:rowOff>
    </xdr:from>
    <xdr:to>
      <xdr:col>85</xdr:col>
      <xdr:colOff>177800</xdr:colOff>
      <xdr:row>57</xdr:row>
      <xdr:rowOff>157410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34237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103525</xdr:rowOff>
    </xdr:from>
    <xdr:to>
      <xdr:col>81</xdr:col>
      <xdr:colOff>101600</xdr:colOff>
      <xdr:row>58</xdr:row>
      <xdr:rowOff>33675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24802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6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72186</xdr:rowOff>
    </xdr:from>
    <xdr:to>
      <xdr:col>76</xdr:col>
      <xdr:colOff>165100</xdr:colOff>
      <xdr:row>55</xdr:row>
      <xdr:rowOff>2336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18863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10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137317</xdr:rowOff>
    </xdr:from>
    <xdr:to>
      <xdr:col>72</xdr:col>
      <xdr:colOff>38100</xdr:colOff>
      <xdr:row>56</xdr:row>
      <xdr:rowOff>67467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83994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4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25546</xdr:rowOff>
    </xdr:from>
    <xdr:to>
      <xdr:col>67</xdr:col>
      <xdr:colOff>101600</xdr:colOff>
      <xdr:row>56</xdr:row>
      <xdr:rowOff>127146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143673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141334</xdr:rowOff>
    </xdr:from>
    <xdr:to>
      <xdr:col>85</xdr:col>
      <xdr:colOff>127000</xdr:colOff>
      <xdr:row>78</xdr:row>
      <xdr:rowOff>20096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42984"/>
          <a:ext cx="838200" cy="5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20096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93196"/>
          <a:ext cx="889000" cy="19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41322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5872"/>
          <a:ext cx="889000" cy="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41322</xdr:rowOff>
    </xdr:from>
    <xdr:to>
      <xdr:col>71</xdr:col>
      <xdr:colOff>177800</xdr:colOff>
      <xdr:row>79</xdr:row>
      <xdr:rowOff>42233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5872"/>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90534</xdr:rowOff>
    </xdr:from>
    <xdr:to>
      <xdr:col>85</xdr:col>
      <xdr:colOff>177800</xdr:colOff>
      <xdr:row>78</xdr:row>
      <xdr:rowOff>20684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113411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140746</xdr:rowOff>
    </xdr:from>
    <xdr:to>
      <xdr:col>81</xdr:col>
      <xdr:colOff>101600</xdr:colOff>
      <xdr:row>78</xdr:row>
      <xdr:rowOff>70896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4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87423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161972</xdr:rowOff>
    </xdr:from>
    <xdr:to>
      <xdr:col>72</xdr:col>
      <xdr:colOff>38100</xdr:colOff>
      <xdr:row>79</xdr:row>
      <xdr:rowOff>92122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83249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162883</xdr:rowOff>
    </xdr:from>
    <xdr:to>
      <xdr:col>67</xdr:col>
      <xdr:colOff>101600</xdr:colOff>
      <xdr:row>79</xdr:row>
      <xdr:rowOff>93033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84160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148059</xdr:rowOff>
    </xdr:from>
    <xdr:to>
      <xdr:col>85</xdr:col>
      <xdr:colOff>127000</xdr:colOff>
      <xdr:row>97</xdr:row>
      <xdr:rowOff>153696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78709"/>
          <a:ext cx="838200"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148059</xdr:rowOff>
    </xdr:from>
    <xdr:to>
      <xdr:col>81</xdr:col>
      <xdr:colOff>50800</xdr:colOff>
      <xdr:row>97</xdr:row>
      <xdr:rowOff>159927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78709"/>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159927</xdr:rowOff>
    </xdr:from>
    <xdr:to>
      <xdr:col>76</xdr:col>
      <xdr:colOff>114300</xdr:colOff>
      <xdr:row>98</xdr:row>
      <xdr:rowOff>2259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90577"/>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2259</xdr:rowOff>
    </xdr:from>
    <xdr:to>
      <xdr:col>71</xdr:col>
      <xdr:colOff>177800</xdr:colOff>
      <xdr:row>98</xdr:row>
      <xdr:rowOff>19424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04359"/>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102896</xdr:rowOff>
    </xdr:from>
    <xdr:to>
      <xdr:col>85</xdr:col>
      <xdr:colOff>177800</xdr:colOff>
      <xdr:row>98</xdr:row>
      <xdr:rowOff>33046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81323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1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97259</xdr:rowOff>
    </xdr:from>
    <xdr:to>
      <xdr:col>81</xdr:col>
      <xdr:colOff>101600</xdr:colOff>
      <xdr:row>98</xdr:row>
      <xdr:rowOff>27409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18536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82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109127</xdr:rowOff>
    </xdr:from>
    <xdr:to>
      <xdr:col>76</xdr:col>
      <xdr:colOff>165100</xdr:colOff>
      <xdr:row>98</xdr:row>
      <xdr:rowOff>39277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30404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122909</xdr:rowOff>
    </xdr:from>
    <xdr:to>
      <xdr:col>72</xdr:col>
      <xdr:colOff>38100</xdr:colOff>
      <xdr:row>98</xdr:row>
      <xdr:rowOff>53059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44186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140074</xdr:rowOff>
    </xdr:from>
    <xdr:to>
      <xdr:col>67</xdr:col>
      <xdr:colOff>101600</xdr:colOff>
      <xdr:row>98</xdr:row>
      <xdr:rowOff>70224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61351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6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総務費は住民一人当たり</a:t>
          </a:r>
          <a:r>
            <a:rPr kumimoji="1" lang="en-US" altLang="ja-JP" sz="1050">
              <a:latin typeface="ＭＳ Ｐゴシック" panose="020B0600070205080204" pitchFamily="50" charset="-128"/>
              <a:ea typeface="ＭＳ Ｐゴシック" panose="020B0600070205080204" pitchFamily="50" charset="-128"/>
            </a:rPr>
            <a:t>224,312</a:t>
          </a:r>
          <a:r>
            <a:rPr kumimoji="1" lang="ja-JP" altLang="en-US" sz="1050">
              <a:latin typeface="ＭＳ Ｐゴシック" panose="020B0600070205080204" pitchFamily="50" charset="-128"/>
              <a:ea typeface="ＭＳ Ｐゴシック" panose="020B0600070205080204" pitchFamily="50" charset="-128"/>
            </a:rPr>
            <a:t>円で、前年度から</a:t>
          </a:r>
          <a:r>
            <a:rPr kumimoji="1" lang="en-US" altLang="ja-JP" sz="1050">
              <a:latin typeface="ＭＳ Ｐゴシック" panose="020B0600070205080204" pitchFamily="50" charset="-128"/>
              <a:ea typeface="ＭＳ Ｐゴシック" panose="020B0600070205080204" pitchFamily="50" charset="-128"/>
            </a:rPr>
            <a:t>16,550</a:t>
          </a:r>
          <a:r>
            <a:rPr kumimoji="1" lang="ja-JP" altLang="en-US" sz="1050">
              <a:latin typeface="ＭＳ Ｐゴシック" panose="020B0600070205080204" pitchFamily="50" charset="-128"/>
              <a:ea typeface="ＭＳ Ｐゴシック" panose="020B0600070205080204" pitchFamily="50" charset="-128"/>
            </a:rPr>
            <a:t>円</a:t>
          </a:r>
          <a:r>
            <a:rPr kumimoji="1" lang="ja-JP" altLang="en-US" sz="1050">
              <a:solidFill>
                <a:schemeClr val="tx1"/>
              </a:solidFill>
              <a:latin typeface="ＭＳ Ｐゴシック" panose="020B0600070205080204" pitchFamily="50" charset="-128"/>
              <a:ea typeface="ＭＳ Ｐゴシック" panose="020B0600070205080204" pitchFamily="50" charset="-128"/>
            </a:rPr>
            <a:t>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239,685</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円下回っている。主な要因としては秋田県町村電算共同事務組合事業経費補助金</a:t>
          </a:r>
          <a:r>
            <a:rPr kumimoji="1" lang="en-US" altLang="ja-JP" sz="1050">
              <a:solidFill>
                <a:schemeClr val="tx1"/>
              </a:solidFill>
              <a:latin typeface="ＭＳ Ｐゴシック" panose="020B0600070205080204" pitchFamily="50" charset="-128"/>
              <a:ea typeface="ＭＳ Ｐゴシック" panose="020B0600070205080204" pitchFamily="50" charset="-128"/>
            </a:rPr>
            <a:t>13,358</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千円の増加等が挙げられる。　民生費は住民一人当たり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246,133</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17,371</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33,128</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円下回っている。主な要因として定額減税補足給付金</a:t>
          </a:r>
          <a:r>
            <a:rPr kumimoji="1" lang="en-US" altLang="ja-JP" sz="1050">
              <a:solidFill>
                <a:schemeClr val="tx1"/>
              </a:solidFill>
              <a:latin typeface="ＭＳ Ｐゴシック" panose="020B0600070205080204" pitchFamily="50" charset="-128"/>
              <a:ea typeface="ＭＳ Ｐゴシック" panose="020B0600070205080204" pitchFamily="50" charset="-128"/>
            </a:rPr>
            <a:t>27,530</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千円の増加等が挙げられる。衛生費は住民一人当たり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152,778</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56,000</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698</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円上回っている。主な要因としては能代山本広域市町村圏組合への負担金のうち、一般廃棄物処理場整備事業分</a:t>
          </a:r>
          <a:r>
            <a:rPr kumimoji="1" lang="en-US" altLang="ja-JP" sz="1050">
              <a:solidFill>
                <a:schemeClr val="tx1"/>
              </a:solidFill>
              <a:latin typeface="ＭＳ Ｐゴシック" panose="020B0600070205080204" pitchFamily="50" charset="-128"/>
              <a:ea typeface="ＭＳ Ｐゴシック" panose="020B0600070205080204" pitchFamily="50" charset="-128"/>
            </a:rPr>
            <a:t>122,602</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千円の増加等が挙げられる。農林水産業費は住民一人当たり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203,290</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2,233</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85,010</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円上回っている。歳出額は航空レーザー計測及び森林資源解析業務委託料</a:t>
          </a:r>
          <a:r>
            <a:rPr kumimoji="1" lang="en-US" altLang="ja-JP" sz="1050">
              <a:solidFill>
                <a:schemeClr val="tx1"/>
              </a:solidFill>
              <a:latin typeface="ＭＳ Ｐゴシック" panose="020B0600070205080204" pitchFamily="50" charset="-128"/>
              <a:ea typeface="ＭＳ Ｐゴシック" panose="020B0600070205080204" pitchFamily="50" charset="-128"/>
            </a:rPr>
            <a:t>17,702</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千円の減額等により、農林水産業費全体で</a:t>
          </a:r>
          <a:r>
            <a:rPr kumimoji="1" lang="en-US" altLang="ja-JP" sz="1050">
              <a:solidFill>
                <a:schemeClr val="tx1"/>
              </a:solidFill>
              <a:latin typeface="ＭＳ Ｐゴシック" panose="020B0600070205080204" pitchFamily="50" charset="-128"/>
              <a:ea typeface="ＭＳ Ｐゴシック" panose="020B0600070205080204" pitchFamily="50" charset="-128"/>
            </a:rPr>
            <a:t>8,544</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千円の減少となっているが、分母である</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日時点の人口が減少したことにより、人口一人当たりのコストが増加となっている。商工費は住民一人当たり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103,497</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12,654</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円の減となり、類似団体平均値を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12,202</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円上回っている。主な要因としては新型コロナウイルス感染症対応消費喚起助成金（お買い得商品券）</a:t>
          </a:r>
          <a:r>
            <a:rPr kumimoji="1" lang="en-US" altLang="ja-JP" sz="1050">
              <a:solidFill>
                <a:schemeClr val="tx1"/>
              </a:solidFill>
              <a:latin typeface="ＭＳ Ｐゴシック" panose="020B0600070205080204" pitchFamily="50" charset="-128"/>
              <a:ea typeface="ＭＳ Ｐゴシック" panose="020B0600070205080204" pitchFamily="50" charset="-128"/>
            </a:rPr>
            <a:t>22,398</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千円の減少等が挙げられる。土木費は住民一人当たり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140,351</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16,797</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58,646</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円下回っている。主な要因としては下水道事業会計（企業会計）への補助金及び出資金</a:t>
          </a:r>
          <a:r>
            <a:rPr kumimoji="1" lang="en-US" altLang="ja-JP" sz="1050">
              <a:solidFill>
                <a:schemeClr val="tx1"/>
              </a:solidFill>
              <a:latin typeface="ＭＳ Ｐゴシック" panose="020B0600070205080204" pitchFamily="50" charset="-128"/>
              <a:ea typeface="ＭＳ Ｐゴシック" panose="020B0600070205080204" pitchFamily="50" charset="-128"/>
            </a:rPr>
            <a:t>137,395</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千円の増加等が挙げられる。消防費は住民一人当たり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57,367</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578</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18,012</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円下回っている。歳出額は防災行政無線同報系屋外拡声子局等蓄電池交換業務委託料</a:t>
          </a:r>
          <a:r>
            <a:rPr kumimoji="1" lang="en-US" altLang="ja-JP" sz="1050">
              <a:solidFill>
                <a:schemeClr val="tx1"/>
              </a:solidFill>
              <a:latin typeface="ＭＳ Ｐゴシック" panose="020B0600070205080204" pitchFamily="50" charset="-128"/>
              <a:ea typeface="ＭＳ Ｐゴシック" panose="020B0600070205080204" pitchFamily="50" charset="-128"/>
            </a:rPr>
            <a:t>2,585</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千円の減少等により、消防費全体で</a:t>
          </a:r>
          <a:r>
            <a:rPr kumimoji="1" lang="en-US" altLang="ja-JP" sz="1050">
              <a:solidFill>
                <a:schemeClr val="tx1"/>
              </a:solidFill>
              <a:latin typeface="ＭＳ Ｐゴシック" panose="020B0600070205080204" pitchFamily="50" charset="-128"/>
              <a:ea typeface="ＭＳ Ｐゴシック" panose="020B0600070205080204" pitchFamily="50" charset="-128"/>
            </a:rPr>
            <a:t>2,556</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千円の減少となっているが、分母である</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月</a:t>
          </a:r>
          <a:r>
            <a:rPr kumimoji="1" lang="en-US" altLang="ja-JP" sz="1050">
              <a:solidFill>
                <a:schemeClr val="tx1"/>
              </a:solidFill>
              <a:latin typeface="ＭＳ Ｐゴシック" panose="020B0600070205080204" pitchFamily="50" charset="-128"/>
              <a:ea typeface="ＭＳ Ｐゴシック" panose="020B0600070205080204" pitchFamily="50" charset="-128"/>
            </a:rPr>
            <a:t>1</a:t>
          </a:r>
          <a:r>
            <a:rPr kumimoji="1" lang="ja-JP" altLang="en-US" sz="1050">
              <a:solidFill>
                <a:schemeClr val="tx1"/>
              </a:solidFill>
              <a:latin typeface="ＭＳ Ｐゴシック" panose="020B0600070205080204" pitchFamily="50" charset="-128"/>
              <a:ea typeface="ＭＳ Ｐゴシック" panose="020B0600070205080204" pitchFamily="50" charset="-128"/>
            </a:rPr>
            <a:t>日時点の人口が減少したことにより、人口一人当たりのコストが増加となっている。教育費は住民一人当たり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147,370</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25,047</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18,012</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円下回っている。主な要因としてはスキー場斜面復旧測量調査設計業務委託料</a:t>
          </a:r>
          <a:r>
            <a:rPr kumimoji="1" lang="en-US" altLang="ja-JP" sz="1050">
              <a:solidFill>
                <a:schemeClr val="tx1"/>
              </a:solidFill>
              <a:latin typeface="ＭＳ Ｐゴシック" panose="020B0600070205080204" pitchFamily="50" charset="-128"/>
              <a:ea typeface="ＭＳ Ｐゴシック" panose="020B0600070205080204" pitchFamily="50" charset="-128"/>
            </a:rPr>
            <a:t>20,119</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千円の増加等が挙げられる。災害復旧費は住民一人当たり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64,571</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13,179</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円の増となり、類似団体平均値を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47,954</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円上回っている。主な要因としては令和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年７月豪雨に係る農地農業用施設の復旧工事</a:t>
          </a:r>
          <a:r>
            <a:rPr kumimoji="1" lang="en-US" altLang="ja-JP" sz="1050">
              <a:solidFill>
                <a:schemeClr val="tx1"/>
              </a:solidFill>
              <a:latin typeface="ＭＳ Ｐゴシック" panose="020B0600070205080204" pitchFamily="50" charset="-128"/>
              <a:ea typeface="ＭＳ Ｐゴシック" panose="020B0600070205080204" pitchFamily="50" charset="-128"/>
            </a:rPr>
            <a:t>88,275</a:t>
          </a:r>
          <a:r>
            <a:rPr kumimoji="1" lang="ja-JP" altLang="en-US" sz="1050">
              <a:solidFill>
                <a:schemeClr val="tx1"/>
              </a:solidFill>
              <a:latin typeface="ＭＳ Ｐゴシック" panose="020B0600070205080204" pitchFamily="50" charset="-128"/>
              <a:ea typeface="ＭＳ Ｐゴシック" panose="020B0600070205080204" pitchFamily="50" charset="-128"/>
            </a:rPr>
            <a:t>千円の増加が挙げられる。公債費は住民一人当たり</a:t>
          </a:r>
          <a:r>
            <a:rPr kumimoji="1" lang="en-US" altLang="ja-JP" sz="1050">
              <a:solidFill>
                <a:schemeClr val="tx1"/>
              </a:solidFill>
              <a:latin typeface="ＭＳ Ｐゴシック" panose="020B0600070205080204" pitchFamily="50" charset="-128"/>
              <a:ea typeface="ＭＳ Ｐゴシック" panose="020B0600070205080204" pitchFamily="50" charset="-128"/>
            </a:rPr>
            <a:t>122,653</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円で、前年度から</a:t>
          </a:r>
          <a:r>
            <a:rPr kumimoji="1" lang="en-US" altLang="ja-JP" sz="1050">
              <a:solidFill>
                <a:schemeClr val="tx1"/>
              </a:solidFill>
              <a:latin typeface="ＭＳ Ｐゴシック" panose="020B0600070205080204" pitchFamily="50" charset="-128"/>
              <a:ea typeface="ＭＳ Ｐゴシック" panose="020B0600070205080204" pitchFamily="50" charset="-128"/>
            </a:rPr>
            <a:t>2,959</a:t>
          </a:r>
          <a:r>
            <a:rPr kumimoji="1" lang="ja-JP" altLang="en-US" sz="1050">
              <a:solidFill>
                <a:schemeClr val="tx1"/>
              </a:solidFill>
              <a:latin typeface="ＭＳ Ｐゴシック" panose="020B0600070205080204" pitchFamily="50" charset="-128"/>
              <a:ea typeface="ＭＳ Ｐゴシック" panose="020B0600070205080204" pitchFamily="50" charset="-128"/>
            </a:rPr>
            <a:t>円の減となり、類似団体平均値を</a:t>
          </a:r>
          <a:r>
            <a:rPr kumimoji="1" lang="en-US" altLang="ja-JP" sz="1050">
              <a:solidFill>
                <a:schemeClr val="tx1"/>
              </a:solidFill>
              <a:latin typeface="ＭＳ Ｐゴシック" panose="020B0600070205080204" pitchFamily="50" charset="-128"/>
              <a:ea typeface="ＭＳ Ｐゴシック" panose="020B0600070205080204" pitchFamily="50" charset="-128"/>
            </a:rPr>
            <a:t>52,610</a:t>
          </a:r>
          <a:r>
            <a:rPr kumimoji="1" lang="ja-JP" altLang="en-US" sz="1050">
              <a:solidFill>
                <a:schemeClr val="tx1"/>
              </a:solidFill>
              <a:latin typeface="ＭＳ Ｐゴシック" panose="020B0600070205080204" pitchFamily="50" charset="-128"/>
              <a:ea typeface="ＭＳ Ｐゴシック" panose="020B0600070205080204" pitchFamily="50" charset="-128"/>
            </a:rPr>
            <a:t>円下回っている。元利償還金は令和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をピークに今後は減少していく見込みである。地方債充当事業については厳正な事業計画に基づき、費用対効果の検証、事業の取捨選択を徹底していく。、いずれの費目についても、事業の見直しにより経常経費を削減し、施設の改修、更新については藤里町公共施設等総合管理計画に基づき適切な維持管理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財政調整基金は、決算剰余金を中心に積み立てるとともに、最低水準の取崩しに努めている。令和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年度は</a:t>
          </a:r>
          <a:r>
            <a:rPr kumimoji="1" lang="en-US" altLang="ja-JP" sz="1000">
              <a:latin typeface="ＭＳ ゴシック" pitchFamily="49" charset="-128"/>
              <a:ea typeface="ＭＳ ゴシック" pitchFamily="49" charset="-128"/>
            </a:rPr>
            <a:t>96</a:t>
          </a:r>
          <a:r>
            <a:rPr kumimoji="1" lang="ja-JP" altLang="en-US" sz="1000">
              <a:latin typeface="ＭＳ ゴシック" pitchFamily="49" charset="-128"/>
              <a:ea typeface="ＭＳ ゴシック" pitchFamily="49" charset="-128"/>
            </a:rPr>
            <a:t>百万円積立てたが財源不足のため</a:t>
          </a:r>
          <a:r>
            <a:rPr kumimoji="1" lang="en-US" altLang="ja-JP" sz="1000">
              <a:latin typeface="ＭＳ ゴシック" pitchFamily="49" charset="-128"/>
              <a:ea typeface="ＭＳ ゴシック" pitchFamily="49" charset="-128"/>
            </a:rPr>
            <a:t>127</a:t>
          </a:r>
          <a:r>
            <a:rPr kumimoji="1" lang="ja-JP" altLang="en-US" sz="1000">
              <a:latin typeface="ＭＳ ゴシック" pitchFamily="49" charset="-128"/>
              <a:ea typeface="ＭＳ ゴシック" pitchFamily="49" charset="-128"/>
            </a:rPr>
            <a:t>百万円を取崩し、年度末残高が</a:t>
          </a:r>
          <a:r>
            <a:rPr kumimoji="1" lang="en-US" altLang="ja-JP" sz="1000">
              <a:latin typeface="ＭＳ ゴシック" pitchFamily="49" charset="-128"/>
              <a:ea typeface="ＭＳ ゴシック" pitchFamily="49" charset="-128"/>
            </a:rPr>
            <a:t>400</a:t>
          </a:r>
          <a:r>
            <a:rPr kumimoji="1" lang="ja-JP" altLang="en-US" sz="1000">
              <a:latin typeface="ＭＳ ゴシック" pitchFamily="49" charset="-128"/>
              <a:ea typeface="ＭＳ ゴシック" pitchFamily="49" charset="-128"/>
            </a:rPr>
            <a:t>百万円（前年度比</a:t>
          </a:r>
          <a:r>
            <a:rPr kumimoji="1" lang="en-US" altLang="ja-JP" sz="1000">
              <a:latin typeface="ＭＳ ゴシック" pitchFamily="49" charset="-128"/>
              <a:ea typeface="ＭＳ ゴシック" pitchFamily="49" charset="-128"/>
            </a:rPr>
            <a:t>31</a:t>
          </a:r>
          <a:r>
            <a:rPr kumimoji="1" lang="ja-JP" altLang="en-US" sz="1000">
              <a:latin typeface="ＭＳ ゴシック" pitchFamily="49" charset="-128"/>
              <a:ea typeface="ＭＳ ゴシック" pitchFamily="49" charset="-128"/>
            </a:rPr>
            <a:t>百万円減）となった。主な要因としては令和</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a:t>
          </a:r>
          <a:r>
            <a:rPr kumimoji="1" lang="en-US" altLang="ja-JP" sz="1000">
              <a:latin typeface="ＭＳ ゴシック" pitchFamily="49" charset="-128"/>
              <a:ea typeface="ＭＳ ゴシック" pitchFamily="49" charset="-128"/>
            </a:rPr>
            <a:t>7</a:t>
          </a:r>
          <a:r>
            <a:rPr kumimoji="1" lang="ja-JP" altLang="en-US" sz="1000">
              <a:latin typeface="ＭＳ ゴシック" pitchFamily="49" charset="-128"/>
              <a:ea typeface="ＭＳ ゴシック" pitchFamily="49" charset="-128"/>
            </a:rPr>
            <a:t>月豪雨に係る復旧事業や、一部事務組合への負担金が増額したこと等が挙げられる。今後も一部事務組合への負担金の増額等を予定しており事業費の増額が見込まれるため、残高</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百万円を目標額により一層財源の確保及び既存事業の精査等に努めていく。</a:t>
          </a:r>
        </a:p>
        <a:p>
          <a:r>
            <a:rPr kumimoji="1" lang="ja-JP" altLang="en-US" sz="1000">
              <a:latin typeface="ＭＳ ゴシック" pitchFamily="49" charset="-128"/>
              <a:ea typeface="ＭＳ ゴシック" pitchFamily="49" charset="-128"/>
            </a:rPr>
            <a:t>　実質収支額は、前年度から</a:t>
          </a:r>
          <a:r>
            <a:rPr kumimoji="1" lang="en-US" altLang="ja-JP" sz="1000">
              <a:latin typeface="ＭＳ ゴシック" pitchFamily="49" charset="-128"/>
              <a:ea typeface="ＭＳ ゴシック" pitchFamily="49" charset="-128"/>
            </a:rPr>
            <a:t>39</a:t>
          </a:r>
          <a:r>
            <a:rPr kumimoji="1" lang="ja-JP" altLang="en-US" sz="1000">
              <a:latin typeface="ＭＳ ゴシック" pitchFamily="49" charset="-128"/>
              <a:ea typeface="ＭＳ ゴシック" pitchFamily="49" charset="-128"/>
            </a:rPr>
            <a:t>百万円減の</a:t>
          </a:r>
          <a:r>
            <a:rPr kumimoji="1" lang="en-US" altLang="ja-JP" sz="1000">
              <a:latin typeface="ＭＳ ゴシック" pitchFamily="49" charset="-128"/>
              <a:ea typeface="ＭＳ ゴシック" pitchFamily="49" charset="-128"/>
            </a:rPr>
            <a:t>139</a:t>
          </a:r>
          <a:r>
            <a:rPr kumimoji="1" lang="ja-JP" altLang="en-US" sz="1000">
              <a:latin typeface="ＭＳ ゴシック" pitchFamily="49" charset="-128"/>
              <a:ea typeface="ＭＳ ゴシック" pitchFamily="49" charset="-128"/>
            </a:rPr>
            <a:t>百万円となっており、標準財政規模比では</a:t>
          </a:r>
          <a:r>
            <a:rPr kumimoji="1" lang="en-US" altLang="ja-JP" sz="1000">
              <a:latin typeface="ＭＳ ゴシック" pitchFamily="49" charset="-128"/>
              <a:ea typeface="ＭＳ ゴシック" pitchFamily="49" charset="-128"/>
            </a:rPr>
            <a:t>1.74</a:t>
          </a:r>
          <a:r>
            <a:rPr kumimoji="1" lang="ja-JP" altLang="en-US" sz="1000">
              <a:latin typeface="ＭＳ ゴシック" pitchFamily="49" charset="-128"/>
              <a:ea typeface="ＭＳ ゴシック" pitchFamily="49" charset="-128"/>
            </a:rPr>
            <a:t>ポイントの減となっている。実質単年度収支については、標準財政規模比で</a:t>
          </a:r>
          <a:r>
            <a:rPr kumimoji="1" lang="en-US" altLang="ja-JP" sz="1000">
              <a:latin typeface="ＭＳ ゴシック" pitchFamily="49" charset="-128"/>
              <a:ea typeface="ＭＳ ゴシック" pitchFamily="49" charset="-128"/>
            </a:rPr>
            <a:t>0.25</a:t>
          </a:r>
          <a:r>
            <a:rPr kumimoji="1" lang="ja-JP" altLang="en-US" sz="1000">
              <a:latin typeface="ＭＳ ゴシック" pitchFamily="49" charset="-128"/>
              <a:ea typeface="ＭＳ ゴシック" pitchFamily="49" charset="-128"/>
            </a:rPr>
            <a:t>ポイントの増となっているものの実質単年度収支は赤字であり、持続可能な行財政を実現するためにも、財源確保等について十分な検討を重ねていき、今後も健全な数値で推移できるよう、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秋田県藤里町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すべての会計が黒字と</a:t>
          </a:r>
          <a:r>
            <a:rPr kumimoji="1" lang="ja-JP" altLang="en-US" sz="1050">
              <a:solidFill>
                <a:schemeClr val="tx1"/>
              </a:solidFill>
              <a:latin typeface="ＭＳ ゴシック" pitchFamily="49" charset="-128"/>
              <a:ea typeface="ＭＳ ゴシック" pitchFamily="49" charset="-128"/>
            </a:rPr>
            <a:t>なっている。</a:t>
          </a:r>
        </a:p>
        <a:p>
          <a:r>
            <a:rPr kumimoji="1" lang="ja-JP" altLang="en-US" sz="1050">
              <a:solidFill>
                <a:schemeClr val="tx1"/>
              </a:solidFill>
              <a:latin typeface="ＭＳ ゴシック" pitchFamily="49" charset="-128"/>
              <a:ea typeface="ＭＳ ゴシック" pitchFamily="49" charset="-128"/>
            </a:rPr>
            <a:t>　一般会計については、前年比</a:t>
          </a:r>
          <a:r>
            <a:rPr kumimoji="1" lang="en-US" altLang="ja-JP" sz="1050">
              <a:solidFill>
                <a:schemeClr val="tx1"/>
              </a:solidFill>
              <a:latin typeface="ＭＳ ゴシック" pitchFamily="49" charset="-128"/>
              <a:ea typeface="ＭＳ ゴシック" pitchFamily="49" charset="-128"/>
            </a:rPr>
            <a:t>1.74</a:t>
          </a:r>
          <a:r>
            <a:rPr kumimoji="1" lang="ja-JP" altLang="en-US" sz="1050">
              <a:solidFill>
                <a:schemeClr val="tx1"/>
              </a:solidFill>
              <a:latin typeface="ＭＳ ゴシック" pitchFamily="49" charset="-128"/>
              <a:ea typeface="ＭＳ ゴシック" pitchFamily="49" charset="-128"/>
            </a:rPr>
            <a:t>ポイントの減となった。一定額以上の需用費予算の定率削減、新規備品購入の抑制等の経常経費の節減に努めているほか、交付税算入率の高い過疎対策事業債等の有利な地方債を活用したり、事業の実施にあたっては不要不急の事業を見極めながら優先度の高い事業に絞ったりしている。しかしながら、地方交付税への依存率が高く、今後も税収等の自主財源の大幅な増加は見込めないため、黒字額は同水準で推移、もしくは減少していくと見込んでいる。</a:t>
          </a:r>
        </a:p>
        <a:p>
          <a:r>
            <a:rPr kumimoji="1" lang="ja-JP" altLang="en-US" sz="1050">
              <a:solidFill>
                <a:schemeClr val="tx1"/>
              </a:solidFill>
              <a:latin typeface="ＭＳ ゴシック" pitchFamily="49" charset="-128"/>
              <a:ea typeface="ＭＳ ゴシック" pitchFamily="49" charset="-128"/>
            </a:rPr>
            <a:t>　国民健康保険特別会計については、医療費にあたる保険給付費は療養給付費、高額療養費ともに減少傾向で、歳出の減少が歳入の減少を上回っていることから、前年度比</a:t>
          </a:r>
          <a:r>
            <a:rPr kumimoji="1" lang="en-US" altLang="ja-JP" sz="1050">
              <a:solidFill>
                <a:schemeClr val="tx1"/>
              </a:solidFill>
              <a:latin typeface="ＭＳ ゴシック" pitchFamily="49" charset="-128"/>
              <a:ea typeface="ＭＳ ゴシック" pitchFamily="49" charset="-128"/>
            </a:rPr>
            <a:t>0.05%</a:t>
          </a:r>
          <a:r>
            <a:rPr kumimoji="1" lang="ja-JP" altLang="en-US" sz="1050">
              <a:solidFill>
                <a:schemeClr val="tx1"/>
              </a:solidFill>
              <a:latin typeface="ＭＳ ゴシック" pitchFamily="49" charset="-128"/>
              <a:ea typeface="ＭＳ ゴシック" pitchFamily="49" charset="-128"/>
            </a:rPr>
            <a:t>の増となっている。被保険者数の減少とともに、一人当たり医療費も減少傾向にあるが、国保事業費納付金は、県が示す納付金納入に必要な保険税額について、現行税率による収納額で対応することができた。今後も国民健康保険税の収納率向上だけでなく保険事業の推進にも注力していく。</a:t>
          </a:r>
        </a:p>
        <a:p>
          <a:r>
            <a:rPr kumimoji="1" lang="ja-JP" altLang="en-US" sz="1050">
              <a:solidFill>
                <a:schemeClr val="tx1"/>
              </a:solidFill>
              <a:latin typeface="ＭＳ ゴシック" pitchFamily="49" charset="-128"/>
              <a:ea typeface="ＭＳ ゴシック" pitchFamily="49" charset="-128"/>
            </a:rPr>
            <a:t>　その他の特別会計については、赤字にならないよう一般会計からの繰入を行っているが、今後も独立採算の原則に立ち返り、国民健康保険税、介護保険料の料率、水道、下水道等の使用料の見直しなど、より一層の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4231130</v>
      </c>
      <c r="BO4" s="371"/>
      <c r="BP4" s="371"/>
      <c r="BQ4" s="371"/>
      <c r="BR4" s="371"/>
      <c r="BS4" s="371"/>
      <c r="BT4" s="371"/>
      <c r="BU4" s="372"/>
      <c r="BV4" s="370">
        <v>4026051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7.5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4077166</v>
      </c>
      <c r="BO5" s="408"/>
      <c r="BP5" s="408"/>
      <c r="BQ5" s="408"/>
      <c r="BR5" s="408"/>
      <c r="BS5" s="408"/>
      <c r="BT5" s="408"/>
      <c r="BU5" s="409"/>
      <c r="BV5" s="407">
        <v>3810943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90.2</v>
      </c>
      <c r="CU5" s="405"/>
      <c r="CV5" s="405"/>
      <c r="CW5" s="405"/>
      <c r="CX5" s="405"/>
      <c r="CY5" s="405"/>
      <c r="CZ5" s="405"/>
      <c r="DA5" s="406"/>
      <c r="DB5" s="404">
        <v>90</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153964</v>
      </c>
      <c r="BO6" s="408"/>
      <c r="BP6" s="408"/>
      <c r="BQ6" s="408"/>
      <c r="BR6" s="408"/>
      <c r="BS6" s="408"/>
      <c r="BT6" s="408"/>
      <c r="BU6" s="409"/>
      <c r="BV6" s="407">
        <v>215108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90.4</v>
      </c>
      <c r="CU6" s="445"/>
      <c r="CV6" s="445"/>
      <c r="CW6" s="445"/>
      <c r="CX6" s="445"/>
      <c r="CY6" s="445"/>
      <c r="CZ6" s="445"/>
      <c r="DA6" s="446"/>
      <c r="DB6" s="444">
        <v>90.3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15212</v>
      </c>
      <c r="BO7" s="408"/>
      <c r="BP7" s="408"/>
      <c r="BQ7" s="408"/>
      <c r="BR7" s="408"/>
      <c r="BS7" s="408"/>
      <c r="BT7" s="408"/>
      <c r="BU7" s="409"/>
      <c r="BV7" s="407">
        <v>37426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2388839</v>
      </c>
      <c r="CU7" s="408"/>
      <c r="CV7" s="408"/>
      <c r="CW7" s="408"/>
      <c r="CX7" s="408"/>
      <c r="CY7" s="408"/>
      <c r="CZ7" s="408"/>
      <c r="DA7" s="409"/>
      <c r="DB7" s="407">
        <v>2354776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138752</v>
      </c>
      <c r="BO8" s="408"/>
      <c r="BP8" s="408"/>
      <c r="BQ8" s="408"/>
      <c r="BR8" s="408"/>
      <c r="BS8" s="408"/>
      <c r="BT8" s="408"/>
      <c r="BU8" s="409"/>
      <c r="BV8" s="407">
        <v>177682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2896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-38930</v>
      </c>
      <c r="BO9" s="408"/>
      <c r="BP9" s="408"/>
      <c r="BQ9" s="408"/>
      <c r="BR9" s="408"/>
      <c r="BS9" s="408"/>
      <c r="BT9" s="408"/>
      <c r="BU9" s="409"/>
      <c r="BV9" s="407">
        <v>34260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3359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96244</v>
      </c>
      <c r="BO10" s="408"/>
      <c r="BP10" s="408"/>
      <c r="BQ10" s="408"/>
      <c r="BR10" s="408"/>
      <c r="BS10" s="408"/>
      <c r="BT10" s="408"/>
      <c r="BU10" s="409"/>
      <c r="BV10" s="407">
        <v>78888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2746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127091</v>
      </c>
      <c r="BO12" s="408"/>
      <c r="BP12" s="408"/>
      <c r="BQ12" s="408"/>
      <c r="BR12" s="408"/>
      <c r="BS12" s="408"/>
      <c r="BT12" s="408"/>
      <c r="BU12" s="409"/>
      <c r="BV12" s="407">
        <v>187727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2725</v>
      </c>
      <c r="S13" s="492"/>
      <c r="T13" s="492"/>
      <c r="U13" s="492"/>
      <c r="V13" s="493"/>
      <c r="W13" s="423" t="s">
        <v>131</v>
      </c>
      <c r="X13" s="424"/>
      <c r="Y13" s="424"/>
      <c r="Z13" s="424"/>
      <c r="AA13" s="424"/>
      <c r="AB13" s="414"/>
      <c r="AC13" s="458">
        <v>182</v>
      </c>
      <c r="AD13" s="459"/>
      <c r="AE13" s="459"/>
      <c r="AF13" s="459"/>
      <c r="AG13" s="501"/>
      <c r="AH13" s="458">
        <v>193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-69777</v>
      </c>
      <c r="BO13" s="408"/>
      <c r="BP13" s="408"/>
      <c r="BQ13" s="408"/>
      <c r="BR13" s="408"/>
      <c r="BS13" s="408"/>
      <c r="BT13" s="408"/>
      <c r="BU13" s="409"/>
      <c r="BV13" s="407">
        <v>-74579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6.2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2819</v>
      </c>
      <c r="S14" s="492"/>
      <c r="T14" s="492"/>
      <c r="U14" s="492"/>
      <c r="V14" s="493"/>
      <c r="W14" s="397"/>
      <c r="X14" s="398"/>
      <c r="Y14" s="398"/>
      <c r="Z14" s="398"/>
      <c r="AA14" s="398"/>
      <c r="AB14" s="387"/>
      <c r="AC14" s="494">
        <v>13.3</v>
      </c>
      <c r="AD14" s="495"/>
      <c r="AE14" s="495"/>
      <c r="AF14" s="495"/>
      <c r="AG14" s="496"/>
      <c r="AH14" s="494">
        <v>12.9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v>
      </c>
      <c r="CU14" s="506"/>
      <c r="CV14" s="506"/>
      <c r="CW14" s="506"/>
      <c r="CX14" s="506"/>
      <c r="CY14" s="506"/>
      <c r="CZ14" s="506"/>
      <c r="DA14" s="507"/>
      <c r="DB14" s="505">
        <v>15.9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2800</v>
      </c>
      <c r="S15" s="492"/>
      <c r="T15" s="492"/>
      <c r="U15" s="492"/>
      <c r="V15" s="493"/>
      <c r="W15" s="423" t="s">
        <v>137</v>
      </c>
      <c r="X15" s="424"/>
      <c r="Y15" s="424"/>
      <c r="Z15" s="424"/>
      <c r="AA15" s="424"/>
      <c r="AB15" s="414"/>
      <c r="AC15" s="458">
        <v>346</v>
      </c>
      <c r="AD15" s="459"/>
      <c r="AE15" s="459"/>
      <c r="AF15" s="459"/>
      <c r="AG15" s="501"/>
      <c r="AH15" s="458">
        <v>390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300347</v>
      </c>
      <c r="BO15" s="371"/>
      <c r="BP15" s="371"/>
      <c r="BQ15" s="371"/>
      <c r="BR15" s="371"/>
      <c r="BS15" s="371"/>
      <c r="BT15" s="371"/>
      <c r="BU15" s="372"/>
      <c r="BV15" s="370">
        <v>296282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25.2</v>
      </c>
      <c r="AD16" s="495"/>
      <c r="AE16" s="495"/>
      <c r="AF16" s="495"/>
      <c r="AG16" s="496"/>
      <c r="AH16" s="494">
        <v>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2327381</v>
      </c>
      <c r="BO16" s="408"/>
      <c r="BP16" s="408"/>
      <c r="BQ16" s="408"/>
      <c r="BR16" s="408"/>
      <c r="BS16" s="408"/>
      <c r="BT16" s="408"/>
      <c r="BU16" s="409"/>
      <c r="BV16" s="407">
        <v>2287309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843</v>
      </c>
      <c r="AD17" s="459"/>
      <c r="AE17" s="459"/>
      <c r="AF17" s="459"/>
      <c r="AG17" s="501"/>
      <c r="AH17" s="458">
        <v>918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357728</v>
      </c>
      <c r="BO17" s="408"/>
      <c r="BP17" s="408"/>
      <c r="BQ17" s="408"/>
      <c r="BR17" s="408"/>
      <c r="BS17" s="408"/>
      <c r="BT17" s="408"/>
      <c r="BU17" s="409"/>
      <c r="BV17" s="407">
        <v>354375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282.13</v>
      </c>
      <c r="M18" s="531"/>
      <c r="N18" s="531"/>
      <c r="O18" s="531"/>
      <c r="P18" s="531"/>
      <c r="Q18" s="531"/>
      <c r="R18" s="532"/>
      <c r="S18" s="532"/>
      <c r="T18" s="532"/>
      <c r="U18" s="532"/>
      <c r="V18" s="533"/>
      <c r="W18" s="425"/>
      <c r="X18" s="426"/>
      <c r="Y18" s="426"/>
      <c r="Z18" s="426"/>
      <c r="AA18" s="426"/>
      <c r="AB18" s="417"/>
      <c r="AC18" s="534">
        <v>61.5</v>
      </c>
      <c r="AD18" s="535"/>
      <c r="AE18" s="535"/>
      <c r="AF18" s="535"/>
      <c r="AG18" s="536"/>
      <c r="AH18" s="534">
        <v>61.2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2183092</v>
      </c>
      <c r="BO18" s="408"/>
      <c r="BP18" s="408"/>
      <c r="BQ18" s="408"/>
      <c r="BR18" s="408"/>
      <c r="BS18" s="408"/>
      <c r="BT18" s="408"/>
      <c r="BU18" s="409"/>
      <c r="BV18" s="407">
        <v>2142441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3085079</v>
      </c>
      <c r="BO19" s="408"/>
      <c r="BP19" s="408"/>
      <c r="BQ19" s="408"/>
      <c r="BR19" s="408"/>
      <c r="BS19" s="408"/>
      <c r="BT19" s="408"/>
      <c r="BU19" s="409"/>
      <c r="BV19" s="407">
        <v>3059014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1126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3219422</v>
      </c>
      <c r="BO22" s="371"/>
      <c r="BP22" s="371"/>
      <c r="BQ22" s="371"/>
      <c r="BR22" s="371"/>
      <c r="BS22" s="371"/>
      <c r="BT22" s="371"/>
      <c r="BU22" s="372"/>
      <c r="BV22" s="370">
        <v>3320670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3123001</v>
      </c>
      <c r="BO23" s="408"/>
      <c r="BP23" s="408"/>
      <c r="BQ23" s="408"/>
      <c r="BR23" s="408"/>
      <c r="BS23" s="408"/>
      <c r="BT23" s="408"/>
      <c r="BU23" s="409"/>
      <c r="BV23" s="407">
        <v>3223325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7120</v>
      </c>
      <c r="R24" s="459"/>
      <c r="S24" s="459"/>
      <c r="T24" s="459"/>
      <c r="U24" s="459"/>
      <c r="V24" s="501"/>
      <c r="W24" s="553"/>
      <c r="X24" s="554"/>
      <c r="Y24" s="555"/>
      <c r="Z24" s="457" t="s">
        <v>162</v>
      </c>
      <c r="AA24" s="437"/>
      <c r="AB24" s="437"/>
      <c r="AC24" s="437"/>
      <c r="AD24" s="437"/>
      <c r="AE24" s="437"/>
      <c r="AF24" s="437"/>
      <c r="AG24" s="438"/>
      <c r="AH24" s="458">
        <v>64</v>
      </c>
      <c r="AI24" s="459"/>
      <c r="AJ24" s="459"/>
      <c r="AK24" s="459"/>
      <c r="AL24" s="501"/>
      <c r="AM24" s="458">
        <v>193280</v>
      </c>
      <c r="AN24" s="459"/>
      <c r="AO24" s="459"/>
      <c r="AP24" s="459"/>
      <c r="AQ24" s="459"/>
      <c r="AR24" s="501"/>
      <c r="AS24" s="458">
        <v>3020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2350557</v>
      </c>
      <c r="BO24" s="408"/>
      <c r="BP24" s="408"/>
      <c r="BQ24" s="408"/>
      <c r="BR24" s="408"/>
      <c r="BS24" s="408"/>
      <c r="BT24" s="408"/>
      <c r="BU24" s="409"/>
      <c r="BV24" s="407">
        <v>2343659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5540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327544</v>
      </c>
      <c r="BO25" s="371"/>
      <c r="BP25" s="371"/>
      <c r="BQ25" s="371"/>
      <c r="BR25" s="371"/>
      <c r="BS25" s="371"/>
      <c r="BT25" s="371"/>
      <c r="BU25" s="372"/>
      <c r="BV25" s="370">
        <v>350702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8034</v>
      </c>
      <c r="AN26" s="459"/>
      <c r="AO26" s="459"/>
      <c r="AP26" s="459"/>
      <c r="AQ26" s="459"/>
      <c r="AR26" s="501"/>
      <c r="AS26" s="458">
        <v>2678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2790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10811</v>
      </c>
      <c r="AN27" s="459"/>
      <c r="AO27" s="459"/>
      <c r="AP27" s="459"/>
      <c r="AQ27" s="459"/>
      <c r="AR27" s="501"/>
      <c r="AS27" s="458">
        <v>2703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2420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400139</v>
      </c>
      <c r="BO28" s="371"/>
      <c r="BP28" s="371"/>
      <c r="BQ28" s="371"/>
      <c r="BR28" s="371"/>
      <c r="BS28" s="371"/>
      <c r="BT28" s="371"/>
      <c r="BU28" s="372"/>
      <c r="BV28" s="370">
        <v>430985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2330</v>
      </c>
      <c r="R29" s="459"/>
      <c r="S29" s="459"/>
      <c r="T29" s="459"/>
      <c r="U29" s="459"/>
      <c r="V29" s="501"/>
      <c r="W29" s="556"/>
      <c r="X29" s="557"/>
      <c r="Y29" s="558"/>
      <c r="Z29" s="457" t="s">
        <v>177</v>
      </c>
      <c r="AA29" s="437"/>
      <c r="AB29" s="437"/>
      <c r="AC29" s="437"/>
      <c r="AD29" s="437"/>
      <c r="AE29" s="437"/>
      <c r="AF29" s="437"/>
      <c r="AG29" s="438"/>
      <c r="AH29" s="458">
        <v>68</v>
      </c>
      <c r="AI29" s="459"/>
      <c r="AJ29" s="459"/>
      <c r="AK29" s="459"/>
      <c r="AL29" s="501"/>
      <c r="AM29" s="458">
        <v>204091</v>
      </c>
      <c r="AN29" s="459"/>
      <c r="AO29" s="459"/>
      <c r="AP29" s="459"/>
      <c r="AQ29" s="459"/>
      <c r="AR29" s="501"/>
      <c r="AS29" s="458">
        <v>3001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433446</v>
      </c>
      <c r="BO29" s="408"/>
      <c r="BP29" s="408"/>
      <c r="BQ29" s="408"/>
      <c r="BR29" s="408"/>
      <c r="BS29" s="408"/>
      <c r="BT29" s="408"/>
      <c r="BU29" s="409"/>
      <c r="BV29" s="407">
        <v>433168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400149</v>
      </c>
      <c r="BO30" s="527"/>
      <c r="BP30" s="527"/>
      <c r="BQ30" s="527"/>
      <c r="BR30" s="527"/>
      <c r="BS30" s="527"/>
      <c r="BT30" s="527"/>
      <c r="BU30" s="528"/>
      <c r="BV30" s="526">
        <v>375233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能代山本広域市町村圏組合（一般会計）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藤里開発公社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能代山本広域市町村圏組合（特別養護老人ホーム運営事業特別会計）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能代山本広域市町村圏組合（能代山本ふるさと市町村圏基金特別会計）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秋田県市町村総合事務組合（一般会計）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秋田県市町村総合事務組合（交通災害共済事業等特別会計）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秋田県市町村会館管理組合（一般会計）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秋田県後期高齢者医療広域連合（一般会計）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秋田県後期高齢者医療広域連合（後期高齢者医療特別会計）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秋田県町村電算システム共同事業組合（一般会計）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jae3ebeiX+Vuv3vuhX8Njpxpcc86L65KMzHaGLnIsSQFqMKfwtAd5Dnlxt6OHl5fUV+5TU4p45xhUFfwArvDw==" saltValue="98KIJoV7QlsYhPWEx89X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5.61</v>
      </c>
      <c r="G34" s="33">
        <v>5.14</v>
      </c>
      <c r="H34" s="33">
        <v>6.1</v>
      </c>
      <c r="I34" s="33">
        <v>7.54</v>
      </c>
      <c r="J34" s="34">
        <v>5.8</v>
      </c>
      <c r="K34" s="22"/>
      <c r="L34" s="22"/>
      <c r="M34" s="22"/>
      <c r="N34" s="22"/>
      <c r="O34" s="22"/>
      <c r="P34" s="22"/>
    </row>
    <row r="35" spans="1:16" ht="39" customHeight="1" x14ac:dyDescent="0.2">
      <c r="A35" s="22"/>
      <c r="B35" s="35"/>
      <c r="C35" s="1145" t="s">
        <v>534</v>
      </c>
      <c r="D35" s="1146"/>
      <c r="E35" s="1147"/>
      <c r="F35" s="36">
        <v>1.5</v>
      </c>
      <c r="G35" s="37">
        <v>2.46</v>
      </c>
      <c r="H35" s="37">
        <v>2.73</v>
      </c>
      <c r="I35" s="37">
        <v>3.08</v>
      </c>
      <c r="J35" s="38">
        <v>4.17</v>
      </c>
      <c r="K35" s="22"/>
      <c r="L35" s="22"/>
      <c r="M35" s="22"/>
      <c r="N35" s="22"/>
      <c r="O35" s="22"/>
      <c r="P35" s="22"/>
    </row>
    <row r="36" spans="1:16" ht="39" customHeight="1" x14ac:dyDescent="0.2">
      <c r="A36" s="22"/>
      <c r="B36" s="35"/>
      <c r="C36" s="1145" t="s">
        <v>535</v>
      </c>
      <c r="D36" s="1146"/>
      <c r="E36" s="1147"/>
      <c r="F36" s="36">
        <v>3.79</v>
      </c>
      <c r="G36" s="37">
        <v>3.36</v>
      </c>
      <c r="H36" s="37">
        <v>2.91</v>
      </c>
      <c r="I36" s="37">
        <v>2.9</v>
      </c>
      <c r="J36" s="38">
        <v>2.95</v>
      </c>
      <c r="K36" s="22"/>
      <c r="L36" s="22"/>
      <c r="M36" s="22"/>
      <c r="N36" s="22"/>
      <c r="O36" s="22"/>
      <c r="P36" s="22"/>
    </row>
    <row r="37" spans="1:16" ht="39" customHeight="1" x14ac:dyDescent="0.2">
      <c r="A37" s="22"/>
      <c r="B37" s="35"/>
      <c r="C37" s="1145" t="s">
        <v>536</v>
      </c>
      <c r="D37" s="1146"/>
      <c r="E37" s="1147"/>
      <c r="F37" s="36">
        <v>1.1299999999999999</v>
      </c>
      <c r="G37" s="37">
        <v>1.1399999999999999</v>
      </c>
      <c r="H37" s="37">
        <v>1.69</v>
      </c>
      <c r="I37" s="37">
        <v>2.15</v>
      </c>
      <c r="J37" s="38">
        <v>2.44</v>
      </c>
      <c r="K37" s="22"/>
      <c r="L37" s="22"/>
      <c r="M37" s="22"/>
      <c r="N37" s="22"/>
      <c r="O37" s="22"/>
      <c r="P37" s="22"/>
    </row>
    <row r="38" spans="1:16" ht="39" customHeight="1" x14ac:dyDescent="0.2">
      <c r="A38" s="22"/>
      <c r="B38" s="35"/>
      <c r="C38" s="1145" t="s">
        <v>537</v>
      </c>
      <c r="D38" s="1146"/>
      <c r="E38" s="1147"/>
      <c r="F38" s="36" t="s">
        <v>487</v>
      </c>
      <c r="G38" s="37" t="s">
        <v>487</v>
      </c>
      <c r="H38" s="37" t="s">
        <v>487</v>
      </c>
      <c r="I38" s="37" t="s">
        <v>487</v>
      </c>
      <c r="J38" s="38">
        <v>1.32</v>
      </c>
      <c r="K38" s="22"/>
      <c r="L38" s="22"/>
      <c r="M38" s="22"/>
      <c r="N38" s="22"/>
      <c r="O38" s="22"/>
      <c r="P38" s="22"/>
    </row>
    <row r="39" spans="1:16" ht="39" customHeight="1" x14ac:dyDescent="0.2">
      <c r="A39" s="22"/>
      <c r="B39" s="35"/>
      <c r="C39" s="1145" t="s">
        <v>538</v>
      </c>
      <c r="D39" s="1146"/>
      <c r="E39" s="1147"/>
      <c r="F39" s="36">
        <v>0.89</v>
      </c>
      <c r="G39" s="37">
        <v>0.63</v>
      </c>
      <c r="H39" s="37">
        <v>0.63</v>
      </c>
      <c r="I39" s="37">
        <v>0.62</v>
      </c>
      <c r="J39" s="38">
        <v>0.62</v>
      </c>
      <c r="K39" s="22"/>
      <c r="L39" s="22"/>
      <c r="M39" s="22"/>
      <c r="N39" s="22"/>
      <c r="O39" s="22"/>
      <c r="P39" s="22"/>
    </row>
    <row r="40" spans="1:16" ht="39" customHeight="1" x14ac:dyDescent="0.2">
      <c r="A40" s="22"/>
      <c r="B40" s="35"/>
      <c r="C40" s="1145" t="s">
        <v>539</v>
      </c>
      <c r="D40" s="1146"/>
      <c r="E40" s="1147"/>
      <c r="F40" s="36">
        <v>0.01</v>
      </c>
      <c r="G40" s="37">
        <v>0.01</v>
      </c>
      <c r="H40" s="37">
        <v>0.19</v>
      </c>
      <c r="I40" s="37">
        <v>0.01</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v>0.67</v>
      </c>
      <c r="G43" s="42">
        <v>0.43</v>
      </c>
      <c r="H43" s="42">
        <v>0.4</v>
      </c>
      <c r="I43" s="42">
        <v>0.3</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z7loos0u4kB5x4/0tm1OGtF41+GWt85GNRfEVmrc5ZZdona0H7OV1n7R3dntYY2lVOr3nDynYqpDsJK5rNjhA==" saltValue="34Xn5YMh1s1yCtTky7HQ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318</v>
      </c>
      <c r="L45" s="60">
        <v>337</v>
      </c>
      <c r="M45" s="60">
        <v>346</v>
      </c>
      <c r="N45" s="60">
        <v>354</v>
      </c>
      <c r="O45" s="61">
        <v>337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119</v>
      </c>
      <c r="L48" s="64">
        <v>108</v>
      </c>
      <c r="M48" s="64">
        <v>111</v>
      </c>
      <c r="N48" s="64">
        <v>105</v>
      </c>
      <c r="O48" s="65">
        <v>78</v>
      </c>
      <c r="P48" s="48"/>
      <c r="Q48" s="48"/>
      <c r="R48" s="48"/>
      <c r="S48" s="48"/>
      <c r="T48" s="48"/>
      <c r="U48" s="48"/>
    </row>
    <row r="49" spans="1:21" ht="30.75" customHeight="1" x14ac:dyDescent="0.2">
      <c r="A49" s="48"/>
      <c r="B49" s="1155"/>
      <c r="C49" s="1156"/>
      <c r="D49" s="62"/>
      <c r="E49" s="1161" t="s">
        <v>14</v>
      </c>
      <c r="F49" s="1161"/>
      <c r="G49" s="1161"/>
      <c r="H49" s="1161"/>
      <c r="I49" s="1161"/>
      <c r="J49" s="1162"/>
      <c r="K49" s="63">
        <v>0</v>
      </c>
      <c r="L49" s="64">
        <v>0</v>
      </c>
      <c r="M49" s="64">
        <v>0</v>
      </c>
      <c r="N49" s="64">
        <v>0</v>
      </c>
      <c r="O49" s="65" t="s">
        <v>487</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321</v>
      </c>
      <c r="L52" s="64">
        <v>326</v>
      </c>
      <c r="M52" s="64">
        <v>325</v>
      </c>
      <c r="N52" s="64">
        <v>323</v>
      </c>
      <c r="O52" s="65">
        <v>313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116</v>
      </c>
      <c r="L53" s="69">
        <v>119</v>
      </c>
      <c r="M53" s="69">
        <v>132</v>
      </c>
      <c r="N53" s="69">
        <v>136</v>
      </c>
      <c r="O53" s="70">
        <v>102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547</v>
      </c>
      <c r="L58" s="84" t="s">
        <v>547</v>
      </c>
      <c r="M58" s="84" t="s">
        <v>547</v>
      </c>
      <c r="N58" s="84" t="s">
        <v>547</v>
      </c>
      <c r="O58" s="85" t="s">
        <v>547</v>
      </c>
    </row>
    <row r="59" spans="1:21" ht="31.5" customHeight="1" x14ac:dyDescent="0.2">
      <c r="B59" s="1171"/>
      <c r="C59" s="1172"/>
      <c r="D59" s="1178" t="s">
        <v>26</v>
      </c>
      <c r="E59" s="1179"/>
      <c r="F59" s="1179"/>
      <c r="G59" s="1179"/>
      <c r="H59" s="1179"/>
      <c r="I59" s="1179"/>
      <c r="J59" s="1180"/>
      <c r="K59" s="86" t="s">
        <v>547</v>
      </c>
      <c r="L59" s="87" t="s">
        <v>547</v>
      </c>
      <c r="M59" s="87" t="s">
        <v>547</v>
      </c>
      <c r="N59" s="87" t="s">
        <v>547</v>
      </c>
      <c r="O59" s="88" t="s">
        <v>547</v>
      </c>
    </row>
    <row r="60" spans="1:21" ht="31.5" customHeight="1" thickBot="1" x14ac:dyDescent="0.25">
      <c r="B60" s="1173"/>
      <c r="C60" s="1174"/>
      <c r="D60" s="1181" t="s">
        <v>27</v>
      </c>
      <c r="E60" s="1182"/>
      <c r="F60" s="1182"/>
      <c r="G60" s="1182"/>
      <c r="H60" s="1182"/>
      <c r="I60" s="1182"/>
      <c r="J60" s="1183"/>
      <c r="K60" s="89" t="s">
        <v>547</v>
      </c>
      <c r="L60" s="90" t="s">
        <v>547</v>
      </c>
      <c r="M60" s="90" t="s">
        <v>547</v>
      </c>
      <c r="N60" s="90" t="s">
        <v>547</v>
      </c>
      <c r="O60" s="91" t="s">
        <v>547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N8kBh0FnIUXzSrTeekZDLw20yfhp75pS+nh2DnIGnN40GESaowYppEeT4D3vyMCcpPspGXmDM/vAKu9SlCntA==" saltValue="9cB6NKcsuYmKdQGFbsFv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3117</v>
      </c>
      <c r="J41" s="344">
        <v>3247</v>
      </c>
      <c r="K41" s="344">
        <v>3480</v>
      </c>
      <c r="L41" s="344">
        <v>3321</v>
      </c>
      <c r="M41" s="345">
        <v>3219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1549</v>
      </c>
      <c r="J43" s="347">
        <v>1326</v>
      </c>
      <c r="K43" s="347">
        <v>1226</v>
      </c>
      <c r="L43" s="347">
        <v>1113</v>
      </c>
      <c r="M43" s="348">
        <v>926</v>
      </c>
    </row>
    <row r="44" spans="2:13" ht="27.75" customHeight="1" x14ac:dyDescent="0.2">
      <c r="B44" s="1186"/>
      <c r="C44" s="1187"/>
      <c r="D44" s="106"/>
      <c r="E44" s="1192" t="s">
        <v>34</v>
      </c>
      <c r="F44" s="1192"/>
      <c r="G44" s="1192"/>
      <c r="H44" s="1193"/>
      <c r="I44" s="346">
        <v>1</v>
      </c>
      <c r="J44" s="347">
        <v>0</v>
      </c>
      <c r="K44" s="347">
        <v>0</v>
      </c>
      <c r="L44" s="347" t="s">
        <v>487</v>
      </c>
      <c r="M44" s="348" t="s">
        <v>487</v>
      </c>
    </row>
    <row r="45" spans="2:13" ht="27.75" customHeight="1" x14ac:dyDescent="0.2">
      <c r="B45" s="1186"/>
      <c r="C45" s="1187"/>
      <c r="D45" s="106"/>
      <c r="E45" s="1192" t="s">
        <v>35</v>
      </c>
      <c r="F45" s="1192"/>
      <c r="G45" s="1192"/>
      <c r="H45" s="1193"/>
      <c r="I45" s="346">
        <v>410</v>
      </c>
      <c r="J45" s="347">
        <v>374</v>
      </c>
      <c r="K45" s="347">
        <v>418</v>
      </c>
      <c r="L45" s="347">
        <v>448</v>
      </c>
      <c r="M45" s="348">
        <v>501</v>
      </c>
    </row>
    <row r="46" spans="2:13" ht="27.75" customHeight="1" x14ac:dyDescent="0.2">
      <c r="B46" s="1186"/>
      <c r="C46" s="1187"/>
      <c r="D46" s="107"/>
      <c r="E46" s="1192" t="s">
        <v>36</v>
      </c>
      <c r="F46" s="1192"/>
      <c r="G46" s="1192"/>
      <c r="H46" s="1193"/>
      <c r="I46" s="346">
        <v>178</v>
      </c>
      <c r="J46" s="347">
        <v>158</v>
      </c>
      <c r="K46" s="347">
        <v>139</v>
      </c>
      <c r="L46" s="347">
        <v>119</v>
      </c>
      <c r="M46" s="348">
        <v>99</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1247</v>
      </c>
      <c r="J50" s="347">
        <v>1432</v>
      </c>
      <c r="K50" s="347">
        <v>1355</v>
      </c>
      <c r="L50" s="347">
        <v>1310</v>
      </c>
      <c r="M50" s="348">
        <v>1285</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3388</v>
      </c>
      <c r="J52" s="347">
        <v>3422</v>
      </c>
      <c r="K52" s="347">
        <v>3527</v>
      </c>
      <c r="L52" s="347">
        <v>3366</v>
      </c>
      <c r="M52" s="348">
        <v>3209</v>
      </c>
    </row>
    <row r="53" spans="2:13" ht="27.75" customHeight="1" thickBot="1" x14ac:dyDescent="0.25">
      <c r="B53" s="1199" t="s">
        <v>19</v>
      </c>
      <c r="C53" s="1200"/>
      <c r="D53" s="110"/>
      <c r="E53" s="1201" t="s">
        <v>44</v>
      </c>
      <c r="F53" s="1201"/>
      <c r="G53" s="1201"/>
      <c r="H53" s="1202"/>
      <c r="I53" s="349">
        <v>620</v>
      </c>
      <c r="J53" s="350">
        <v>252</v>
      </c>
      <c r="K53" s="350">
        <v>381</v>
      </c>
      <c r="L53" s="350">
        <v>324</v>
      </c>
      <c r="M53" s="351">
        <v>251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i8kL8fHReoGQM1MfBox2INYFlw0gJYs1TKvrSwI+1cgFMHf5dXAm4qMt8qswt1dB7tFQMzyTnpU8ZazMQoAFQ==" saltValue="oAC8YNY/m7ilSxYAYfnT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540</v>
      </c>
      <c r="G55" s="352">
        <v>431</v>
      </c>
      <c r="H55" s="353">
        <v>400</v>
      </c>
    </row>
    <row r="56" spans="2:8" ht="52.5" customHeight="1" x14ac:dyDescent="0.2">
      <c r="B56" s="122"/>
      <c r="C56" s="1213" t="s">
        <v>47</v>
      </c>
      <c r="D56" s="1213"/>
      <c r="E56" s="1214"/>
      <c r="F56" s="354">
        <v>433</v>
      </c>
      <c r="G56" s="354">
        <v>433</v>
      </c>
      <c r="H56" s="355">
        <v>433</v>
      </c>
    </row>
    <row r="57" spans="2:8" ht="53.25" customHeight="1" x14ac:dyDescent="0.2">
      <c r="B57" s="122"/>
      <c r="C57" s="1215" t="s">
        <v>48</v>
      </c>
      <c r="D57" s="1215"/>
      <c r="E57" s="1216"/>
      <c r="F57" s="356">
        <v>314</v>
      </c>
      <c r="G57" s="356">
        <v>375</v>
      </c>
      <c r="H57" s="357">
        <v>400</v>
      </c>
    </row>
    <row r="58" spans="2:8" ht="45.75" customHeight="1" x14ac:dyDescent="0.2">
      <c r="B58" s="123"/>
      <c r="C58" s="1203" t="s">
        <v>558</v>
      </c>
      <c r="D58" s="1204"/>
      <c r="E58" s="1205"/>
      <c r="F58" s="358">
        <v>68</v>
      </c>
      <c r="G58" s="358">
        <v>121</v>
      </c>
      <c r="H58" s="359">
        <v>151</v>
      </c>
    </row>
    <row r="59" spans="2:8" ht="45.75" customHeight="1" x14ac:dyDescent="0.2">
      <c r="B59" s="123"/>
      <c r="C59" s="1203" t="s">
        <v>559</v>
      </c>
      <c r="D59" s="1204"/>
      <c r="E59" s="1205"/>
      <c r="F59" s="358">
        <v>48</v>
      </c>
      <c r="G59" s="358">
        <v>49</v>
      </c>
      <c r="H59" s="359">
        <v>61</v>
      </c>
    </row>
    <row r="60" spans="2:8" ht="45.75" customHeight="1" x14ac:dyDescent="0.2">
      <c r="B60" s="123"/>
      <c r="C60" s="1203" t="s">
        <v>560</v>
      </c>
      <c r="D60" s="1204"/>
      <c r="E60" s="1205"/>
      <c r="F60" s="358">
        <v>71</v>
      </c>
      <c r="G60" s="358">
        <v>75</v>
      </c>
      <c r="H60" s="359">
        <v>54</v>
      </c>
    </row>
    <row r="61" spans="2:8" ht="45.75" customHeight="1" x14ac:dyDescent="0.2">
      <c r="B61" s="123"/>
      <c r="C61" s="1203" t="s">
        <v>561</v>
      </c>
      <c r="D61" s="1204"/>
      <c r="E61" s="1205"/>
      <c r="F61" s="358">
        <v>35</v>
      </c>
      <c r="G61" s="358">
        <v>39</v>
      </c>
      <c r="H61" s="359">
        <v>47</v>
      </c>
    </row>
    <row r="62" spans="2:8" ht="45.75" customHeight="1" thickBot="1" x14ac:dyDescent="0.25">
      <c r="B62" s="124"/>
      <c r="C62" s="1206" t="s">
        <v>562</v>
      </c>
      <c r="D62" s="1207"/>
      <c r="E62" s="1208"/>
      <c r="F62" s="360">
        <v>41</v>
      </c>
      <c r="G62" s="360">
        <v>36</v>
      </c>
      <c r="H62" s="361">
        <v>30</v>
      </c>
    </row>
    <row r="63" spans="2:8" ht="52.5" customHeight="1" thickBot="1" x14ac:dyDescent="0.25">
      <c r="B63" s="125"/>
      <c r="C63" s="1209" t="s">
        <v>49</v>
      </c>
      <c r="D63" s="1209"/>
      <c r="E63" s="1210"/>
      <c r="F63" s="362">
        <v>1287</v>
      </c>
      <c r="G63" s="362">
        <v>1239</v>
      </c>
      <c r="H63" s="363">
        <v>1234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UW7y6HpPlQa9ejaxqhsYyP/pcjSIGwgyBMfjgmknuZLD/61uoucxDqc2EgrFjQsVmudHYubzbh34ahZ9fEBbw==" saltValue="/ylu3ukFL944tgTrluGF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200495</v>
      </c>
      <c r="E3" s="144"/>
      <c r="F3" s="145">
        <v>332350</v>
      </c>
      <c r="G3" s="146"/>
      <c r="H3" s="147"/>
    </row>
    <row r="4" spans="1:8" x14ac:dyDescent="0.2">
      <c r="A4" s="148"/>
      <c r="B4" s="149"/>
      <c r="C4" s="150"/>
      <c r="D4" s="151">
        <v>49200</v>
      </c>
      <c r="E4" s="152"/>
      <c r="F4" s="153">
        <v>200453</v>
      </c>
      <c r="G4" s="154"/>
      <c r="H4" s="155"/>
    </row>
    <row r="5" spans="1:8" x14ac:dyDescent="0.2">
      <c r="A5" s="136" t="s">
        <v>519</v>
      </c>
      <c r="B5" s="141"/>
      <c r="C5" s="142"/>
      <c r="D5" s="143">
        <v>248946</v>
      </c>
      <c r="E5" s="144"/>
      <c r="F5" s="145">
        <v>362690</v>
      </c>
      <c r="G5" s="146"/>
      <c r="H5" s="147"/>
    </row>
    <row r="6" spans="1:8" x14ac:dyDescent="0.2">
      <c r="A6" s="148"/>
      <c r="B6" s="149"/>
      <c r="C6" s="150"/>
      <c r="D6" s="151">
        <v>52159</v>
      </c>
      <c r="E6" s="152"/>
      <c r="F6" s="153">
        <v>172580</v>
      </c>
      <c r="G6" s="154"/>
      <c r="H6" s="155"/>
    </row>
    <row r="7" spans="1:8" x14ac:dyDescent="0.2">
      <c r="A7" s="136" t="s">
        <v>520</v>
      </c>
      <c r="B7" s="141"/>
      <c r="C7" s="142"/>
      <c r="D7" s="143">
        <v>363118</v>
      </c>
      <c r="E7" s="144"/>
      <c r="F7" s="145">
        <v>296093</v>
      </c>
      <c r="G7" s="146"/>
      <c r="H7" s="147"/>
    </row>
    <row r="8" spans="1:8" x14ac:dyDescent="0.2">
      <c r="A8" s="148"/>
      <c r="B8" s="149"/>
      <c r="C8" s="150"/>
      <c r="D8" s="151">
        <v>67188</v>
      </c>
      <c r="E8" s="152"/>
      <c r="F8" s="153">
        <v>140545</v>
      </c>
      <c r="G8" s="154"/>
      <c r="H8" s="155"/>
    </row>
    <row r="9" spans="1:8" x14ac:dyDescent="0.2">
      <c r="A9" s="136" t="s">
        <v>521</v>
      </c>
      <c r="B9" s="141"/>
      <c r="C9" s="142"/>
      <c r="D9" s="143">
        <v>125748</v>
      </c>
      <c r="E9" s="144"/>
      <c r="F9" s="145">
        <v>308655</v>
      </c>
      <c r="G9" s="146"/>
      <c r="H9" s="147"/>
    </row>
    <row r="10" spans="1:8" x14ac:dyDescent="0.2">
      <c r="A10" s="148"/>
      <c r="B10" s="149"/>
      <c r="C10" s="150"/>
      <c r="D10" s="151">
        <v>64625</v>
      </c>
      <c r="E10" s="152"/>
      <c r="F10" s="153">
        <v>169887</v>
      </c>
      <c r="G10" s="154"/>
      <c r="H10" s="155"/>
    </row>
    <row r="11" spans="1:8" x14ac:dyDescent="0.2">
      <c r="A11" s="136" t="s">
        <v>522</v>
      </c>
      <c r="B11" s="141"/>
      <c r="C11" s="142"/>
      <c r="D11" s="143">
        <v>113692</v>
      </c>
      <c r="E11" s="144"/>
      <c r="F11" s="145">
        <v>325476</v>
      </c>
      <c r="G11" s="146"/>
      <c r="H11" s="147"/>
    </row>
    <row r="12" spans="1:8" x14ac:dyDescent="0.2">
      <c r="A12" s="148"/>
      <c r="B12" s="149"/>
      <c r="C12" s="156"/>
      <c r="D12" s="151">
        <v>71887</v>
      </c>
      <c r="E12" s="152"/>
      <c r="F12" s="153">
        <v>190204</v>
      </c>
      <c r="G12" s="154"/>
      <c r="H12" s="155"/>
    </row>
    <row r="13" spans="1:8" x14ac:dyDescent="0.2">
      <c r="A13" s="136"/>
      <c r="B13" s="141"/>
      <c r="C13" s="157"/>
      <c r="D13" s="158">
        <v>210400</v>
      </c>
      <c r="E13" s="159"/>
      <c r="F13" s="160">
        <v>325053</v>
      </c>
      <c r="G13" s="161"/>
      <c r="H13" s="147"/>
    </row>
    <row r="14" spans="1:8" x14ac:dyDescent="0.2">
      <c r="A14" s="148"/>
      <c r="B14" s="149"/>
      <c r="C14" s="150"/>
      <c r="D14" s="151">
        <v>61012</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5.61</v>
      </c>
      <c r="C19" s="162">
        <f>ROUND(VALUE(SUBSTITUTE(実質収支比率等に係る経年分析!G$48,"▲","-")),2)</f>
        <v>5.15</v>
      </c>
      <c r="D19" s="162">
        <f>ROUND(VALUE(SUBSTITUTE(実質収支比率等に係る経年分析!H$48,"▲","-")),2)</f>
        <v>6.11</v>
      </c>
      <c r="E19" s="162">
        <f>ROUND(VALUE(SUBSTITUTE(実質収支比率等に係る経年分析!I$48,"▲","-")),2)</f>
        <v>7.55</v>
      </c>
      <c r="F19" s="162">
        <f>ROUND(VALUE(SUBSTITUTE(実質収支比率等に係る経年分析!J$48,"▲","-")),2)</f>
        <v>5.81</v>
      </c>
    </row>
    <row r="20" spans="1:11" x14ac:dyDescent="0.2">
      <c r="A20" s="162" t="s">
        <v>53</v>
      </c>
      <c r="B20" s="162">
        <f>ROUND(VALUE(SUBSTITUTE(実質収支比率等に係る経年分析!F$47,"▲","-")),2)</f>
        <v>22.93</v>
      </c>
      <c r="C20" s="162">
        <f>ROUND(VALUE(SUBSTITUTE(実質収支比率等に係る経年分析!G$47,"▲","-")),2)</f>
        <v>24.71</v>
      </c>
      <c r="D20" s="162">
        <f>ROUND(VALUE(SUBSTITUTE(実質収支比率等に係る経年分析!H$47,"▲","-")),2)</f>
        <v>22.99</v>
      </c>
      <c r="E20" s="162">
        <f>ROUND(VALUE(SUBSTITUTE(実質収支比率等に係る経年分析!I$47,"▲","-")),2)</f>
        <v>18.3</v>
      </c>
      <c r="F20" s="162">
        <f>ROUND(VALUE(SUBSTITUTE(実質収支比率等に係る経年分析!J$47,"▲","-")),2)</f>
        <v>16.75</v>
      </c>
    </row>
    <row r="21" spans="1:11" x14ac:dyDescent="0.2">
      <c r="A21" s="162" t="s">
        <v>54</v>
      </c>
      <c r="B21" s="162">
        <f>IF(ISNUMBER(VALUE(SUBSTITUTE(実質収支比率等に係る経年分析!F$49,"▲","-"))),ROUND(VALUE(SUBSTITUTE(実質収支比率等に係る経年分析!F$49,"▲","-")),2),NA())</f>
        <v>4.67</v>
      </c>
      <c r="C21" s="162">
        <f>IF(ISNUMBER(VALUE(SUBSTITUTE(実質収支比率等に係る経年分析!G$49,"▲","-"))),ROUND(VALUE(SUBSTITUTE(実質収支比率等に係る経年分析!G$49,"▲","-")),2),NA())</f>
        <v>3.62</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-3.17</v>
      </c>
      <c r="F21" s="162">
        <f>IF(ISNUMBER(VALUE(SUBSTITUTE(実質収支比率等に係る経年分析!J$49,"▲","-"))),ROUND(VALUE(SUBSTITUTE(実質収支比率等に係る経年分析!J$49,"▲","-")),2),NA())</f>
        <v>-2.92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介護サービス特別会計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0.62</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2">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1.1399999999999999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2.44</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3.36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2.95</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7.54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321</v>
      </c>
      <c r="E42" s="164"/>
      <c r="F42" s="164"/>
      <c r="G42" s="164">
        <f>'実質公債費比率（分子）の構造'!L$52</f>
        <v>326</v>
      </c>
      <c r="H42" s="164"/>
      <c r="I42" s="164"/>
      <c r="J42" s="164">
        <f>'実質公債費比率（分子）の構造'!M$52</f>
        <v>325</v>
      </c>
      <c r="K42" s="164"/>
      <c r="L42" s="164"/>
      <c r="M42" s="164">
        <f>'実質公債費比率（分子）の構造'!N$52</f>
        <v>323</v>
      </c>
      <c r="N42" s="164"/>
      <c r="O42" s="164"/>
      <c r="P42" s="164">
        <f>'実質公債費比率（分子）の構造'!O$52</f>
        <v>313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t="str">
        <f>'実質公債費比率（分子）の構造'!O$49</f>
        <v>-</v>
      </c>
      <c r="O45" s="164"/>
      <c r="P45" s="164"/>
    </row>
    <row r="46" spans="1:16" x14ac:dyDescent="0.2">
      <c r="A46" s="164" t="s">
        <v>64</v>
      </c>
      <c r="B46" s="164">
        <f>'実質公債費比率（分子）の構造'!K$48</f>
        <v>119</v>
      </c>
      <c r="C46" s="164"/>
      <c r="D46" s="164"/>
      <c r="E46" s="164">
        <f>'実質公債費比率（分子）の構造'!L$48</f>
        <v>108</v>
      </c>
      <c r="F46" s="164"/>
      <c r="G46" s="164"/>
      <c r="H46" s="164">
        <f>'実質公債費比率（分子）の構造'!M$48</f>
        <v>111</v>
      </c>
      <c r="I46" s="164"/>
      <c r="J46" s="164"/>
      <c r="K46" s="164">
        <f>'実質公債費比率（分子）の構造'!N$48</f>
        <v>105</v>
      </c>
      <c r="L46" s="164"/>
      <c r="M46" s="164"/>
      <c r="N46" s="164">
        <f>'実質公債費比率（分子）の構造'!O$48</f>
        <v>78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318</v>
      </c>
      <c r="C49" s="164"/>
      <c r="D49" s="164"/>
      <c r="E49" s="164">
        <f>'実質公債費比率（分子）の構造'!L$45</f>
        <v>337</v>
      </c>
      <c r="F49" s="164"/>
      <c r="G49" s="164"/>
      <c r="H49" s="164">
        <f>'実質公債費比率（分子）の構造'!M$45</f>
        <v>346</v>
      </c>
      <c r="I49" s="164"/>
      <c r="J49" s="164"/>
      <c r="K49" s="164">
        <f>'実質公債費比率（分子）の構造'!N$45</f>
        <v>354</v>
      </c>
      <c r="L49" s="164"/>
      <c r="M49" s="164"/>
      <c r="N49" s="164">
        <f>'実質公債費比率（分子）の構造'!O$45</f>
        <v>337</v>
      </c>
      <c r="O49" s="164"/>
      <c r="P49" s="164"/>
    </row>
    <row r="50" spans="1:16" x14ac:dyDescent="0.2">
      <c r="A50" s="164" t="s">
        <v>67</v>
      </c>
      <c r="B50" s="164" t="e">
        <f>NA()</f>
        <v>#N/A</v>
      </c>
      <c r="C50" s="164">
        <f>IF(ISNUMBER('実質公債費比率（分子）の構造'!K$53),'実質公債費比率（分子）の構造'!K$53,NA())</f>
        <v>116</v>
      </c>
      <c r="D50" s="164" t="e">
        <f>NA()</f>
        <v>#N/A</v>
      </c>
      <c r="E50" s="164" t="e">
        <f>NA()</f>
        <v>#N/A</v>
      </c>
      <c r="F50" s="164">
        <f>IF(ISNUMBER('実質公債費比率（分子）の構造'!L$53),'実質公債費比率（分子）の構造'!L$53,NA())</f>
        <v>119</v>
      </c>
      <c r="G50" s="164" t="e">
        <f>NA()</f>
        <v>#N/A</v>
      </c>
      <c r="H50" s="164" t="e">
        <f>NA()</f>
        <v>#N/A</v>
      </c>
      <c r="I50" s="164">
        <f>IF(ISNUMBER('実質公債費比率（分子）の構造'!M$53),'実質公債費比率（分子）の構造'!M$53,NA())</f>
        <v>132</v>
      </c>
      <c r="J50" s="164" t="e">
        <f>NA()</f>
        <v>#N/A</v>
      </c>
      <c r="K50" s="164" t="e">
        <f>NA()</f>
        <v>#N/A</v>
      </c>
      <c r="L50" s="164">
        <f>IF(ISNUMBER('実質公債費比率（分子）の構造'!N$53),'実質公債費比率（分子）の構造'!N$53,NA())</f>
        <v>136</v>
      </c>
      <c r="M50" s="164" t="e">
        <f>NA()</f>
        <v>#N/A</v>
      </c>
      <c r="N50" s="164" t="e">
        <f>NA()</f>
        <v>#N/A</v>
      </c>
      <c r="O50" s="164">
        <f>IF(ISNUMBER('実質公債費比率（分子）の構造'!O$53),'実質公債費比率（分子）の構造'!O$53,NA())</f>
        <v>102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3388</v>
      </c>
      <c r="E56" s="163"/>
      <c r="F56" s="163"/>
      <c r="G56" s="163">
        <f>'将来負担比率（分子）の構造'!J$52</f>
        <v>3422</v>
      </c>
      <c r="H56" s="163"/>
      <c r="I56" s="163"/>
      <c r="J56" s="163">
        <f>'将来負担比率（分子）の構造'!K$52</f>
        <v>3527</v>
      </c>
      <c r="K56" s="163"/>
      <c r="L56" s="163"/>
      <c r="M56" s="163">
        <f>'将来負担比率（分子）の構造'!L$52</f>
        <v>3366</v>
      </c>
      <c r="N56" s="163"/>
      <c r="O56" s="163"/>
      <c r="P56" s="163">
        <f>'将来負担比率（分子）の構造'!M$52</f>
        <v>3209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1247</v>
      </c>
      <c r="E58" s="163"/>
      <c r="F58" s="163"/>
      <c r="G58" s="163">
        <f>'将来負担比率（分子）の構造'!J$50</f>
        <v>1432</v>
      </c>
      <c r="H58" s="163"/>
      <c r="I58" s="163"/>
      <c r="J58" s="163">
        <f>'将来負担比率（分子）の構造'!K$50</f>
        <v>1355</v>
      </c>
      <c r="K58" s="163"/>
      <c r="L58" s="163"/>
      <c r="M58" s="163">
        <f>'将来負担比率（分子）の構造'!L$50</f>
        <v>1310</v>
      </c>
      <c r="N58" s="163"/>
      <c r="O58" s="163"/>
      <c r="P58" s="163">
        <f>'将来負担比率（分子）の構造'!M$50</f>
        <v>1285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178</v>
      </c>
      <c r="C61" s="163"/>
      <c r="D61" s="163"/>
      <c r="E61" s="163">
        <f>'将来負担比率（分子）の構造'!J$46</f>
        <v>158</v>
      </c>
      <c r="F61" s="163"/>
      <c r="G61" s="163"/>
      <c r="H61" s="163">
        <f>'将来負担比率（分子）の構造'!K$46</f>
        <v>139</v>
      </c>
      <c r="I61" s="163"/>
      <c r="J61" s="163"/>
      <c r="K61" s="163">
        <f>'将来負担比率（分子）の構造'!L$46</f>
        <v>119</v>
      </c>
      <c r="L61" s="163"/>
      <c r="M61" s="163"/>
      <c r="N61" s="163">
        <f>'将来負担比率（分子）の構造'!M$46</f>
        <v>99</v>
      </c>
      <c r="O61" s="163"/>
      <c r="P61" s="163"/>
    </row>
    <row r="62" spans="1:16" x14ac:dyDescent="0.2">
      <c r="A62" s="163" t="s">
        <v>35</v>
      </c>
      <c r="B62" s="163">
        <f>'将来負担比率（分子）の構造'!I$45</f>
        <v>410</v>
      </c>
      <c r="C62" s="163"/>
      <c r="D62" s="163"/>
      <c r="E62" s="163">
        <f>'将来負担比率（分子）の構造'!J$45</f>
        <v>374</v>
      </c>
      <c r="F62" s="163"/>
      <c r="G62" s="163"/>
      <c r="H62" s="163">
        <f>'将来負担比率（分子）の構造'!K$45</f>
        <v>418</v>
      </c>
      <c r="I62" s="163"/>
      <c r="J62" s="163"/>
      <c r="K62" s="163">
        <f>'将来負担比率（分子）の構造'!L$45</f>
        <v>448</v>
      </c>
      <c r="L62" s="163"/>
      <c r="M62" s="163"/>
      <c r="N62" s="163">
        <f>'将来負担比率（分子）の構造'!M$45</f>
        <v>501</v>
      </c>
      <c r="O62" s="163"/>
      <c r="P62" s="163"/>
    </row>
    <row r="63" spans="1:16" x14ac:dyDescent="0.2">
      <c r="A63" s="163" t="s">
        <v>34</v>
      </c>
      <c r="B63" s="163">
        <f>'将来負担比率（分子）の構造'!I$44</f>
        <v>1</v>
      </c>
      <c r="C63" s="163"/>
      <c r="D63" s="163"/>
      <c r="E63" s="163">
        <f>'将来負担比率（分子）の構造'!J$44</f>
        <v>0</v>
      </c>
      <c r="F63" s="163"/>
      <c r="G63" s="163"/>
      <c r="H63" s="163">
        <f>'将来負担比率（分子）の構造'!K$44</f>
        <v>0</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1549</v>
      </c>
      <c r="C64" s="163"/>
      <c r="D64" s="163"/>
      <c r="E64" s="163">
        <f>'将来負担比率（分子）の構造'!J$43</f>
        <v>1326</v>
      </c>
      <c r="F64" s="163"/>
      <c r="G64" s="163"/>
      <c r="H64" s="163">
        <f>'将来負担比率（分子）の構造'!K$43</f>
        <v>1226</v>
      </c>
      <c r="I64" s="163"/>
      <c r="J64" s="163"/>
      <c r="K64" s="163">
        <f>'将来負担比率（分子）の構造'!L$43</f>
        <v>1113</v>
      </c>
      <c r="L64" s="163"/>
      <c r="M64" s="163"/>
      <c r="N64" s="163">
        <f>'将来負担比率（分子）の構造'!M$43</f>
        <v>926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3117</v>
      </c>
      <c r="C66" s="163"/>
      <c r="D66" s="163"/>
      <c r="E66" s="163">
        <f>'将来負担比率（分子）の構造'!J$41</f>
        <v>3247</v>
      </c>
      <c r="F66" s="163"/>
      <c r="G66" s="163"/>
      <c r="H66" s="163">
        <f>'将来負担比率（分子）の構造'!K$41</f>
        <v>3480</v>
      </c>
      <c r="I66" s="163"/>
      <c r="J66" s="163"/>
      <c r="K66" s="163">
        <f>'将来負担比率（分子）の構造'!L$41</f>
        <v>3321</v>
      </c>
      <c r="L66" s="163"/>
      <c r="M66" s="163"/>
      <c r="N66" s="163">
        <f>'将来負担比率（分子）の構造'!M$41</f>
        <v>3219</v>
      </c>
      <c r="O66" s="163"/>
      <c r="P66" s="163"/>
    </row>
    <row r="67" spans="1:16" x14ac:dyDescent="0.2">
      <c r="A67" s="163" t="s">
        <v>71</v>
      </c>
      <c r="B67" s="163" t="e">
        <f>NA()</f>
        <v>#N/A</v>
      </c>
      <c r="C67" s="163">
        <f>IF(ISNUMBER('将来負担比率（分子）の構造'!I$53), IF('将来負担比率（分子）の構造'!I$53 &lt; 0, 0, '将来負担比率（分子）の構造'!I$53), NA())</f>
        <v>620</v>
      </c>
      <c r="D67" s="163" t="e">
        <f>NA()</f>
        <v>#N/A</v>
      </c>
      <c r="E67" s="163" t="e">
        <f>NA()</f>
        <v>#N/A</v>
      </c>
      <c r="F67" s="163">
        <f>IF(ISNUMBER('将来負担比率（分子）の構造'!J$53), IF('将来負担比率（分子）の構造'!J$53 &lt; 0, 0, '将来負担比率（分子）の構造'!J$53), NA())</f>
        <v>252</v>
      </c>
      <c r="G67" s="163" t="e">
        <f>NA()</f>
        <v>#N/A</v>
      </c>
      <c r="H67" s="163" t="e">
        <f>NA()</f>
        <v>#N/A</v>
      </c>
      <c r="I67" s="163">
        <f>IF(ISNUMBER('将来負担比率（分子）の構造'!K$53), IF('将来負担比率（分子）の構造'!K$53 &lt; 0, 0, '将来負担比率（分子）の構造'!K$53), NA())</f>
        <v>381</v>
      </c>
      <c r="J67" s="163" t="e">
        <f>NA()</f>
        <v>#N/A</v>
      </c>
      <c r="K67" s="163" t="e">
        <f>NA()</f>
        <v>#N/A</v>
      </c>
      <c r="L67" s="163">
        <f>IF(ISNUMBER('将来負担比率（分子）の構造'!L$53), IF('将来負担比率（分子）の構造'!L$53 &lt; 0, 0, '将来負担比率（分子）の構造'!L$53), NA())</f>
        <v>324</v>
      </c>
      <c r="M67" s="163" t="e">
        <f>NA()</f>
        <v>#N/A</v>
      </c>
      <c r="N67" s="163" t="e">
        <f>NA()</f>
        <v>#N/A</v>
      </c>
      <c r="O67" s="163">
        <f>IF(ISNUMBER('将来負担比率（分子）の構造'!M$53), IF('将来負担比率（分子）の構造'!M$53 &lt; 0, 0, '将来負担比率（分子）の構造'!M$53), NA())</f>
        <v>251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540</v>
      </c>
      <c r="C72" s="167">
        <f>基金残高に係る経年分析!G55</f>
        <v>431</v>
      </c>
      <c r="D72" s="167">
        <f>基金残高に係る経年分析!H55</f>
        <v>400</v>
      </c>
    </row>
    <row r="73" spans="1:16" x14ac:dyDescent="0.2">
      <c r="A73" s="166" t="s">
        <v>74</v>
      </c>
      <c r="B73" s="167">
        <f>基金残高に係る経年分析!F56</f>
        <v>433</v>
      </c>
      <c r="C73" s="167">
        <f>基金残高に係る経年分析!G56</f>
        <v>433</v>
      </c>
      <c r="D73" s="167">
        <f>基金残高に係る経年分析!H56</f>
        <v>433</v>
      </c>
    </row>
    <row r="74" spans="1:16" x14ac:dyDescent="0.2">
      <c r="A74" s="166" t="s">
        <v>75</v>
      </c>
      <c r="B74" s="167">
        <f>基金残高に係る経年分析!F57</f>
        <v>314</v>
      </c>
      <c r="C74" s="167">
        <f>基金残高に係る経年分析!G57</f>
        <v>375</v>
      </c>
      <c r="D74" s="167">
        <f>基金残高に係る経年分析!H57</f>
        <v>400</v>
      </c>
    </row>
  </sheetData>
  <sheetProtection algorithmName="SHA-512" hashValue="a9D+HSnpoE8BNIbw887Egt+/dEqtIL1iNYJ0wYCOkoBTWaVP9m9YWWSJn7z+BZF7EOBj6EwR4pYuwvYRbLrixg==" saltValue="eRMAdxuTxfIMQ6aTpvxs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214974</v>
      </c>
      <c r="S5" s="613"/>
      <c r="T5" s="613"/>
      <c r="U5" s="613"/>
      <c r="V5" s="613"/>
      <c r="W5" s="613"/>
      <c r="X5" s="613"/>
      <c r="Y5" s="614"/>
      <c r="Z5" s="615">
        <v>5.0999999999999996</v>
      </c>
      <c r="AA5" s="615"/>
      <c r="AB5" s="615"/>
      <c r="AC5" s="615"/>
      <c r="AD5" s="616">
        <v>214974</v>
      </c>
      <c r="AE5" s="616"/>
      <c r="AF5" s="616"/>
      <c r="AG5" s="616"/>
      <c r="AH5" s="616"/>
      <c r="AI5" s="616"/>
      <c r="AJ5" s="616"/>
      <c r="AK5" s="616"/>
      <c r="AL5" s="617">
        <v>8.9</v>
      </c>
      <c r="AM5" s="618"/>
      <c r="AN5" s="618"/>
      <c r="AO5" s="619"/>
      <c r="AP5" s="609" t="s">
        <v>216</v>
      </c>
      <c r="AQ5" s="610"/>
      <c r="AR5" s="610"/>
      <c r="AS5" s="610"/>
      <c r="AT5" s="610"/>
      <c r="AU5" s="610"/>
      <c r="AV5" s="610"/>
      <c r="AW5" s="610"/>
      <c r="AX5" s="610"/>
      <c r="AY5" s="610"/>
      <c r="AZ5" s="610"/>
      <c r="BA5" s="610"/>
      <c r="BB5" s="610"/>
      <c r="BC5" s="610"/>
      <c r="BD5" s="610"/>
      <c r="BE5" s="610"/>
      <c r="BF5" s="611"/>
      <c r="BG5" s="623">
        <v>207129</v>
      </c>
      <c r="BH5" s="624"/>
      <c r="BI5" s="624"/>
      <c r="BJ5" s="624"/>
      <c r="BK5" s="624"/>
      <c r="BL5" s="624"/>
      <c r="BM5" s="624"/>
      <c r="BN5" s="625"/>
      <c r="BO5" s="626">
        <v>96.4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65075</v>
      </c>
      <c r="S6" s="624"/>
      <c r="T6" s="624"/>
      <c r="U6" s="624"/>
      <c r="V6" s="624"/>
      <c r="W6" s="624"/>
      <c r="X6" s="624"/>
      <c r="Y6" s="625"/>
      <c r="Z6" s="626">
        <v>1.5</v>
      </c>
      <c r="AA6" s="626"/>
      <c r="AB6" s="626"/>
      <c r="AC6" s="626"/>
      <c r="AD6" s="627">
        <v>65075</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207129</v>
      </c>
      <c r="BH6" s="624"/>
      <c r="BI6" s="624"/>
      <c r="BJ6" s="624"/>
      <c r="BK6" s="624"/>
      <c r="BL6" s="624"/>
      <c r="BM6" s="624"/>
      <c r="BN6" s="625"/>
      <c r="BO6" s="626">
        <v>96.4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61610</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61610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61</v>
      </c>
      <c r="S7" s="624"/>
      <c r="T7" s="624"/>
      <c r="U7" s="624"/>
      <c r="V7" s="624"/>
      <c r="W7" s="624"/>
      <c r="X7" s="624"/>
      <c r="Y7" s="625"/>
      <c r="Z7" s="626">
        <v>0</v>
      </c>
      <c r="AA7" s="626"/>
      <c r="AB7" s="626"/>
      <c r="AC7" s="626"/>
      <c r="AD7" s="627">
        <v>61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66070</v>
      </c>
      <c r="BH7" s="624"/>
      <c r="BI7" s="624"/>
      <c r="BJ7" s="624"/>
      <c r="BK7" s="624"/>
      <c r="BL7" s="624"/>
      <c r="BM7" s="624"/>
      <c r="BN7" s="625"/>
      <c r="BO7" s="626">
        <v>30.7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615962</v>
      </c>
      <c r="CS7" s="624"/>
      <c r="CT7" s="624"/>
      <c r="CU7" s="624"/>
      <c r="CV7" s="624"/>
      <c r="CW7" s="624"/>
      <c r="CX7" s="624"/>
      <c r="CY7" s="625"/>
      <c r="CZ7" s="626">
        <v>15.1</v>
      </c>
      <c r="DA7" s="626"/>
      <c r="DB7" s="626"/>
      <c r="DC7" s="626"/>
      <c r="DD7" s="632">
        <v>534</v>
      </c>
      <c r="DE7" s="624"/>
      <c r="DF7" s="624"/>
      <c r="DG7" s="624"/>
      <c r="DH7" s="624"/>
      <c r="DI7" s="624"/>
      <c r="DJ7" s="624"/>
      <c r="DK7" s="624"/>
      <c r="DL7" s="624"/>
      <c r="DM7" s="624"/>
      <c r="DN7" s="624"/>
      <c r="DO7" s="624"/>
      <c r="DP7" s="625"/>
      <c r="DQ7" s="632">
        <v>545484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749</v>
      </c>
      <c r="S8" s="624"/>
      <c r="T8" s="624"/>
      <c r="U8" s="624"/>
      <c r="V8" s="624"/>
      <c r="W8" s="624"/>
      <c r="X8" s="624"/>
      <c r="Y8" s="625"/>
      <c r="Z8" s="626">
        <v>0</v>
      </c>
      <c r="AA8" s="626"/>
      <c r="AB8" s="626"/>
      <c r="AC8" s="626"/>
      <c r="AD8" s="627">
        <v>749</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3748</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675880</v>
      </c>
      <c r="CS8" s="624"/>
      <c r="CT8" s="624"/>
      <c r="CU8" s="624"/>
      <c r="CV8" s="624"/>
      <c r="CW8" s="624"/>
      <c r="CX8" s="624"/>
      <c r="CY8" s="625"/>
      <c r="CZ8" s="626">
        <v>16.600000000000001</v>
      </c>
      <c r="DA8" s="626"/>
      <c r="DB8" s="626"/>
      <c r="DC8" s="626"/>
      <c r="DD8" s="632">
        <v>10009</v>
      </c>
      <c r="DE8" s="624"/>
      <c r="DF8" s="624"/>
      <c r="DG8" s="624"/>
      <c r="DH8" s="624"/>
      <c r="DI8" s="624"/>
      <c r="DJ8" s="624"/>
      <c r="DK8" s="624"/>
      <c r="DL8" s="624"/>
      <c r="DM8" s="624"/>
      <c r="DN8" s="624"/>
      <c r="DO8" s="624"/>
      <c r="DP8" s="625"/>
      <c r="DQ8" s="632">
        <v>451103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1157</v>
      </c>
      <c r="S9" s="624"/>
      <c r="T9" s="624"/>
      <c r="U9" s="624"/>
      <c r="V9" s="624"/>
      <c r="W9" s="624"/>
      <c r="X9" s="624"/>
      <c r="Y9" s="625"/>
      <c r="Z9" s="626">
        <v>0</v>
      </c>
      <c r="AA9" s="626"/>
      <c r="AB9" s="626"/>
      <c r="AC9" s="626"/>
      <c r="AD9" s="627">
        <v>1157</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55005</v>
      </c>
      <c r="BH9" s="624"/>
      <c r="BI9" s="624"/>
      <c r="BJ9" s="624"/>
      <c r="BK9" s="624"/>
      <c r="BL9" s="624"/>
      <c r="BM9" s="624"/>
      <c r="BN9" s="625"/>
      <c r="BO9" s="626">
        <v>25.6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419528</v>
      </c>
      <c r="CS9" s="624"/>
      <c r="CT9" s="624"/>
      <c r="CU9" s="624"/>
      <c r="CV9" s="624"/>
      <c r="CW9" s="624"/>
      <c r="CX9" s="624"/>
      <c r="CY9" s="625"/>
      <c r="CZ9" s="626">
        <v>10.3</v>
      </c>
      <c r="DA9" s="626"/>
      <c r="DB9" s="626"/>
      <c r="DC9" s="626"/>
      <c r="DD9" s="632">
        <v>17721</v>
      </c>
      <c r="DE9" s="624"/>
      <c r="DF9" s="624"/>
      <c r="DG9" s="624"/>
      <c r="DH9" s="624"/>
      <c r="DI9" s="624"/>
      <c r="DJ9" s="624"/>
      <c r="DK9" s="624"/>
      <c r="DL9" s="624"/>
      <c r="DM9" s="624"/>
      <c r="DN9" s="624"/>
      <c r="DO9" s="624"/>
      <c r="DP9" s="625"/>
      <c r="DQ9" s="632">
        <v>218594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5207</v>
      </c>
      <c r="BH10" s="624"/>
      <c r="BI10" s="624"/>
      <c r="BJ10" s="624"/>
      <c r="BK10" s="624"/>
      <c r="BL10" s="624"/>
      <c r="BM10" s="624"/>
      <c r="BN10" s="625"/>
      <c r="BO10" s="626">
        <v>2.4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70640</v>
      </c>
      <c r="S11" s="624"/>
      <c r="T11" s="624"/>
      <c r="U11" s="624"/>
      <c r="V11" s="624"/>
      <c r="W11" s="624"/>
      <c r="X11" s="624"/>
      <c r="Y11" s="625"/>
      <c r="Z11" s="628">
        <v>1.7</v>
      </c>
      <c r="AA11" s="629"/>
      <c r="AB11" s="629"/>
      <c r="AC11" s="635"/>
      <c r="AD11" s="632">
        <v>70640</v>
      </c>
      <c r="AE11" s="624"/>
      <c r="AF11" s="624"/>
      <c r="AG11" s="624"/>
      <c r="AH11" s="624"/>
      <c r="AI11" s="624"/>
      <c r="AJ11" s="624"/>
      <c r="AK11" s="625"/>
      <c r="AL11" s="628">
        <v>2.9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2110</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558235</v>
      </c>
      <c r="CS11" s="624"/>
      <c r="CT11" s="624"/>
      <c r="CU11" s="624"/>
      <c r="CV11" s="624"/>
      <c r="CW11" s="624"/>
      <c r="CX11" s="624"/>
      <c r="CY11" s="625"/>
      <c r="CZ11" s="626">
        <v>13.7</v>
      </c>
      <c r="DA11" s="626"/>
      <c r="DB11" s="626"/>
      <c r="DC11" s="626"/>
      <c r="DD11" s="632">
        <v>164223</v>
      </c>
      <c r="DE11" s="624"/>
      <c r="DF11" s="624"/>
      <c r="DG11" s="624"/>
      <c r="DH11" s="624"/>
      <c r="DI11" s="624"/>
      <c r="DJ11" s="624"/>
      <c r="DK11" s="624"/>
      <c r="DL11" s="624"/>
      <c r="DM11" s="624"/>
      <c r="DN11" s="624"/>
      <c r="DO11" s="624"/>
      <c r="DP11" s="625"/>
      <c r="DQ11" s="632">
        <v>284537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122275</v>
      </c>
      <c r="BH12" s="624"/>
      <c r="BI12" s="624"/>
      <c r="BJ12" s="624"/>
      <c r="BK12" s="624"/>
      <c r="BL12" s="624"/>
      <c r="BM12" s="624"/>
      <c r="BN12" s="625"/>
      <c r="BO12" s="626">
        <v>56.9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284204</v>
      </c>
      <c r="CS12" s="624"/>
      <c r="CT12" s="624"/>
      <c r="CU12" s="624"/>
      <c r="CV12" s="624"/>
      <c r="CW12" s="624"/>
      <c r="CX12" s="624"/>
      <c r="CY12" s="625"/>
      <c r="CZ12" s="626">
        <v>7</v>
      </c>
      <c r="DA12" s="626"/>
      <c r="DB12" s="626"/>
      <c r="DC12" s="626"/>
      <c r="DD12" s="632">
        <v>5757</v>
      </c>
      <c r="DE12" s="624"/>
      <c r="DF12" s="624"/>
      <c r="DG12" s="624"/>
      <c r="DH12" s="624"/>
      <c r="DI12" s="624"/>
      <c r="DJ12" s="624"/>
      <c r="DK12" s="624"/>
      <c r="DL12" s="624"/>
      <c r="DM12" s="624"/>
      <c r="DN12" s="624"/>
      <c r="DO12" s="624"/>
      <c r="DP12" s="625"/>
      <c r="DQ12" s="632">
        <v>235258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99538</v>
      </c>
      <c r="BH13" s="624"/>
      <c r="BI13" s="624"/>
      <c r="BJ13" s="624"/>
      <c r="BK13" s="624"/>
      <c r="BL13" s="624"/>
      <c r="BM13" s="624"/>
      <c r="BN13" s="625"/>
      <c r="BO13" s="626">
        <v>46.3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385405</v>
      </c>
      <c r="CS13" s="624"/>
      <c r="CT13" s="624"/>
      <c r="CU13" s="624"/>
      <c r="CV13" s="624"/>
      <c r="CW13" s="624"/>
      <c r="CX13" s="624"/>
      <c r="CY13" s="625"/>
      <c r="CZ13" s="626">
        <v>9.5</v>
      </c>
      <c r="DA13" s="626"/>
      <c r="DB13" s="626"/>
      <c r="DC13" s="626"/>
      <c r="DD13" s="632">
        <v>98008</v>
      </c>
      <c r="DE13" s="624"/>
      <c r="DF13" s="624"/>
      <c r="DG13" s="624"/>
      <c r="DH13" s="624"/>
      <c r="DI13" s="624"/>
      <c r="DJ13" s="624"/>
      <c r="DK13" s="624"/>
      <c r="DL13" s="624"/>
      <c r="DM13" s="624"/>
      <c r="DN13" s="624"/>
      <c r="DO13" s="624"/>
      <c r="DP13" s="625"/>
      <c r="DQ13" s="632">
        <v>298754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12707</v>
      </c>
      <c r="BH14" s="624"/>
      <c r="BI14" s="624"/>
      <c r="BJ14" s="624"/>
      <c r="BK14" s="624"/>
      <c r="BL14" s="624"/>
      <c r="BM14" s="624"/>
      <c r="BN14" s="625"/>
      <c r="BO14" s="626">
        <v>5.9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157531</v>
      </c>
      <c r="CS14" s="624"/>
      <c r="CT14" s="624"/>
      <c r="CU14" s="624"/>
      <c r="CV14" s="624"/>
      <c r="CW14" s="624"/>
      <c r="CX14" s="624"/>
      <c r="CY14" s="625"/>
      <c r="CZ14" s="626">
        <v>3.9</v>
      </c>
      <c r="DA14" s="626"/>
      <c r="DB14" s="626"/>
      <c r="DC14" s="626"/>
      <c r="DD14" s="632" t="s">
        <v>122</v>
      </c>
      <c r="DE14" s="624"/>
      <c r="DF14" s="624"/>
      <c r="DG14" s="624"/>
      <c r="DH14" s="624"/>
      <c r="DI14" s="624"/>
      <c r="DJ14" s="624"/>
      <c r="DK14" s="624"/>
      <c r="DL14" s="624"/>
      <c r="DM14" s="624"/>
      <c r="DN14" s="624"/>
      <c r="DO14" s="624"/>
      <c r="DP14" s="625"/>
      <c r="DQ14" s="632">
        <v>157425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3088</v>
      </c>
      <c r="S15" s="624"/>
      <c r="T15" s="624"/>
      <c r="U15" s="624"/>
      <c r="V15" s="624"/>
      <c r="W15" s="624"/>
      <c r="X15" s="624"/>
      <c r="Y15" s="625"/>
      <c r="Z15" s="626">
        <v>0.1</v>
      </c>
      <c r="AA15" s="626"/>
      <c r="AB15" s="626"/>
      <c r="AC15" s="626"/>
      <c r="AD15" s="627">
        <v>3088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6077</v>
      </c>
      <c r="BH15" s="624"/>
      <c r="BI15" s="624"/>
      <c r="BJ15" s="624"/>
      <c r="BK15" s="624"/>
      <c r="BL15" s="624"/>
      <c r="BM15" s="624"/>
      <c r="BN15" s="625"/>
      <c r="BO15" s="626">
        <v>2.8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404678</v>
      </c>
      <c r="CS15" s="624"/>
      <c r="CT15" s="624"/>
      <c r="CU15" s="624"/>
      <c r="CV15" s="624"/>
      <c r="CW15" s="624"/>
      <c r="CX15" s="624"/>
      <c r="CY15" s="625"/>
      <c r="CZ15" s="626">
        <v>9.9</v>
      </c>
      <c r="DA15" s="626"/>
      <c r="DB15" s="626"/>
      <c r="DC15" s="626"/>
      <c r="DD15" s="632">
        <v>15947</v>
      </c>
      <c r="DE15" s="624"/>
      <c r="DF15" s="624"/>
      <c r="DG15" s="624"/>
      <c r="DH15" s="624"/>
      <c r="DI15" s="624"/>
      <c r="DJ15" s="624"/>
      <c r="DK15" s="624"/>
      <c r="DL15" s="624"/>
      <c r="DM15" s="624"/>
      <c r="DN15" s="624"/>
      <c r="DO15" s="624"/>
      <c r="DP15" s="625"/>
      <c r="DQ15" s="632">
        <v>340537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3560</v>
      </c>
      <c r="S16" s="624"/>
      <c r="T16" s="624"/>
      <c r="U16" s="624"/>
      <c r="V16" s="624"/>
      <c r="W16" s="624"/>
      <c r="X16" s="624"/>
      <c r="Y16" s="625"/>
      <c r="Z16" s="626">
        <v>0.1</v>
      </c>
      <c r="AA16" s="626"/>
      <c r="AB16" s="626"/>
      <c r="AC16" s="626"/>
      <c r="AD16" s="627">
        <v>3560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177313</v>
      </c>
      <c r="CS16" s="624"/>
      <c r="CT16" s="624"/>
      <c r="CU16" s="624"/>
      <c r="CV16" s="624"/>
      <c r="CW16" s="624"/>
      <c r="CX16" s="624"/>
      <c r="CY16" s="625"/>
      <c r="CZ16" s="626">
        <v>4.3</v>
      </c>
      <c r="DA16" s="626"/>
      <c r="DB16" s="626"/>
      <c r="DC16" s="626"/>
      <c r="DD16" s="632" t="s">
        <v>122</v>
      </c>
      <c r="DE16" s="624"/>
      <c r="DF16" s="624"/>
      <c r="DG16" s="624"/>
      <c r="DH16" s="624"/>
      <c r="DI16" s="624"/>
      <c r="DJ16" s="624"/>
      <c r="DK16" s="624"/>
      <c r="DL16" s="624"/>
      <c r="DM16" s="624"/>
      <c r="DN16" s="624"/>
      <c r="DO16" s="624"/>
      <c r="DP16" s="625"/>
      <c r="DQ16" s="632">
        <v>7087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10275</v>
      </c>
      <c r="S17" s="624"/>
      <c r="T17" s="624"/>
      <c r="U17" s="624"/>
      <c r="V17" s="624"/>
      <c r="W17" s="624"/>
      <c r="X17" s="624"/>
      <c r="Y17" s="625"/>
      <c r="Z17" s="626">
        <v>0.2</v>
      </c>
      <c r="AA17" s="626"/>
      <c r="AB17" s="626"/>
      <c r="AC17" s="626"/>
      <c r="AD17" s="627">
        <v>10275</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336805</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330711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1114</v>
      </c>
      <c r="S18" s="624"/>
      <c r="T18" s="624"/>
      <c r="U18" s="624"/>
      <c r="V18" s="624"/>
      <c r="W18" s="624"/>
      <c r="X18" s="624"/>
      <c r="Y18" s="625"/>
      <c r="Z18" s="626">
        <v>0</v>
      </c>
      <c r="AA18" s="626"/>
      <c r="AB18" s="626"/>
      <c r="AC18" s="626"/>
      <c r="AD18" s="627">
        <v>1114</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9161</v>
      </c>
      <c r="S19" s="624"/>
      <c r="T19" s="624"/>
      <c r="U19" s="624"/>
      <c r="V19" s="624"/>
      <c r="W19" s="624"/>
      <c r="X19" s="624"/>
      <c r="Y19" s="625"/>
      <c r="Z19" s="626">
        <v>0.2</v>
      </c>
      <c r="AA19" s="626"/>
      <c r="AB19" s="626"/>
      <c r="AC19" s="626"/>
      <c r="AD19" s="627">
        <v>9161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7845</v>
      </c>
      <c r="BH19" s="624"/>
      <c r="BI19" s="624"/>
      <c r="BJ19" s="624"/>
      <c r="BK19" s="624"/>
      <c r="BL19" s="624"/>
      <c r="BM19" s="624"/>
      <c r="BN19" s="625"/>
      <c r="BO19" s="626">
        <v>3.6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7845</v>
      </c>
      <c r="BH20" s="624"/>
      <c r="BI20" s="624"/>
      <c r="BJ20" s="624"/>
      <c r="BK20" s="624"/>
      <c r="BL20" s="624"/>
      <c r="BM20" s="624"/>
      <c r="BN20" s="625"/>
      <c r="BO20" s="626">
        <v>3.6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4077166</v>
      </c>
      <c r="CS20" s="624"/>
      <c r="CT20" s="624"/>
      <c r="CU20" s="624"/>
      <c r="CV20" s="624"/>
      <c r="CW20" s="624"/>
      <c r="CX20" s="624"/>
      <c r="CY20" s="625"/>
      <c r="CZ20" s="626">
        <v>100</v>
      </c>
      <c r="DA20" s="626"/>
      <c r="DB20" s="626"/>
      <c r="DC20" s="626"/>
      <c r="DD20" s="632">
        <v>312199</v>
      </c>
      <c r="DE20" s="624"/>
      <c r="DF20" s="624"/>
      <c r="DG20" s="624"/>
      <c r="DH20" s="624"/>
      <c r="DI20" s="624"/>
      <c r="DJ20" s="624"/>
      <c r="DK20" s="624"/>
      <c r="DL20" s="624"/>
      <c r="DM20" s="624"/>
      <c r="DN20" s="624"/>
      <c r="DO20" s="624"/>
      <c r="DP20" s="625"/>
      <c r="DQ20" s="632">
        <v>2931115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2231309</v>
      </c>
      <c r="S21" s="624"/>
      <c r="T21" s="624"/>
      <c r="U21" s="624"/>
      <c r="V21" s="624"/>
      <c r="W21" s="624"/>
      <c r="X21" s="624"/>
      <c r="Y21" s="625"/>
      <c r="Z21" s="626">
        <v>52.7</v>
      </c>
      <c r="AA21" s="626"/>
      <c r="AB21" s="626"/>
      <c r="AC21" s="626"/>
      <c r="AD21" s="627">
        <v>2027135</v>
      </c>
      <c r="AE21" s="627"/>
      <c r="AF21" s="627"/>
      <c r="AG21" s="627"/>
      <c r="AH21" s="627"/>
      <c r="AI21" s="627"/>
      <c r="AJ21" s="627"/>
      <c r="AK21" s="627"/>
      <c r="AL21" s="628">
        <v>83.9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7845</v>
      </c>
      <c r="BH21" s="624"/>
      <c r="BI21" s="624"/>
      <c r="BJ21" s="624"/>
      <c r="BK21" s="624"/>
      <c r="BL21" s="624"/>
      <c r="BM21" s="624"/>
      <c r="BN21" s="625"/>
      <c r="BO21" s="626">
        <v>3.6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2027135</v>
      </c>
      <c r="S22" s="624"/>
      <c r="T22" s="624"/>
      <c r="U22" s="624"/>
      <c r="V22" s="624"/>
      <c r="W22" s="624"/>
      <c r="X22" s="624"/>
      <c r="Y22" s="625"/>
      <c r="Z22" s="626">
        <v>47.9</v>
      </c>
      <c r="AA22" s="626"/>
      <c r="AB22" s="626"/>
      <c r="AC22" s="626"/>
      <c r="AD22" s="627">
        <v>2027135</v>
      </c>
      <c r="AE22" s="627"/>
      <c r="AF22" s="627"/>
      <c r="AG22" s="627"/>
      <c r="AH22" s="627"/>
      <c r="AI22" s="627"/>
      <c r="AJ22" s="627"/>
      <c r="AK22" s="627"/>
      <c r="AL22" s="628">
        <v>83.9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204174</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1405072</v>
      </c>
      <c r="CS24" s="613"/>
      <c r="CT24" s="613"/>
      <c r="CU24" s="613"/>
      <c r="CV24" s="613"/>
      <c r="CW24" s="613"/>
      <c r="CX24" s="613"/>
      <c r="CY24" s="614"/>
      <c r="CZ24" s="617">
        <v>34.5</v>
      </c>
      <c r="DA24" s="618"/>
      <c r="DB24" s="618"/>
      <c r="DC24" s="634"/>
      <c r="DD24" s="655">
        <v>1219563</v>
      </c>
      <c r="DE24" s="613"/>
      <c r="DF24" s="613"/>
      <c r="DG24" s="613"/>
      <c r="DH24" s="613"/>
      <c r="DI24" s="613"/>
      <c r="DJ24" s="613"/>
      <c r="DK24" s="614"/>
      <c r="DL24" s="655">
        <v>1143394</v>
      </c>
      <c r="DM24" s="613"/>
      <c r="DN24" s="613"/>
      <c r="DO24" s="613"/>
      <c r="DP24" s="613"/>
      <c r="DQ24" s="613"/>
      <c r="DR24" s="613"/>
      <c r="DS24" s="613"/>
      <c r="DT24" s="613"/>
      <c r="DU24" s="613"/>
      <c r="DV24" s="614"/>
      <c r="DW24" s="617">
        <v>47.3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2600888</v>
      </c>
      <c r="S25" s="624"/>
      <c r="T25" s="624"/>
      <c r="U25" s="624"/>
      <c r="V25" s="624"/>
      <c r="W25" s="624"/>
      <c r="X25" s="624"/>
      <c r="Y25" s="625"/>
      <c r="Z25" s="626">
        <v>61.5</v>
      </c>
      <c r="AA25" s="626"/>
      <c r="AB25" s="626"/>
      <c r="AC25" s="626"/>
      <c r="AD25" s="627">
        <v>2396714</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779888</v>
      </c>
      <c r="CS25" s="656"/>
      <c r="CT25" s="656"/>
      <c r="CU25" s="656"/>
      <c r="CV25" s="656"/>
      <c r="CW25" s="656"/>
      <c r="CX25" s="656"/>
      <c r="CY25" s="657"/>
      <c r="CZ25" s="628">
        <v>19.100000000000001</v>
      </c>
      <c r="DA25" s="653"/>
      <c r="DB25" s="653"/>
      <c r="DC25" s="658"/>
      <c r="DD25" s="632">
        <v>746127</v>
      </c>
      <c r="DE25" s="656"/>
      <c r="DF25" s="656"/>
      <c r="DG25" s="656"/>
      <c r="DH25" s="656"/>
      <c r="DI25" s="656"/>
      <c r="DJ25" s="656"/>
      <c r="DK25" s="657"/>
      <c r="DL25" s="632">
        <v>739183</v>
      </c>
      <c r="DM25" s="656"/>
      <c r="DN25" s="656"/>
      <c r="DO25" s="656"/>
      <c r="DP25" s="656"/>
      <c r="DQ25" s="656"/>
      <c r="DR25" s="656"/>
      <c r="DS25" s="656"/>
      <c r="DT25" s="656"/>
      <c r="DU25" s="656"/>
      <c r="DV25" s="657"/>
      <c r="DW25" s="628">
        <v>30.5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463642</v>
      </c>
      <c r="CS26" s="624"/>
      <c r="CT26" s="624"/>
      <c r="CU26" s="624"/>
      <c r="CV26" s="624"/>
      <c r="CW26" s="624"/>
      <c r="CX26" s="624"/>
      <c r="CY26" s="625"/>
      <c r="CZ26" s="628">
        <v>11.4</v>
      </c>
      <c r="DA26" s="653"/>
      <c r="DB26" s="653"/>
      <c r="DC26" s="658"/>
      <c r="DD26" s="632">
        <v>443990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16304</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214974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288379</v>
      </c>
      <c r="CS27" s="656"/>
      <c r="CT27" s="656"/>
      <c r="CU27" s="656"/>
      <c r="CV27" s="656"/>
      <c r="CW27" s="656"/>
      <c r="CX27" s="656"/>
      <c r="CY27" s="657"/>
      <c r="CZ27" s="628">
        <v>7.1</v>
      </c>
      <c r="DA27" s="653"/>
      <c r="DB27" s="653"/>
      <c r="DC27" s="658"/>
      <c r="DD27" s="632">
        <v>142725</v>
      </c>
      <c r="DE27" s="656"/>
      <c r="DF27" s="656"/>
      <c r="DG27" s="656"/>
      <c r="DH27" s="656"/>
      <c r="DI27" s="656"/>
      <c r="DJ27" s="656"/>
      <c r="DK27" s="657"/>
      <c r="DL27" s="632">
        <v>73500</v>
      </c>
      <c r="DM27" s="656"/>
      <c r="DN27" s="656"/>
      <c r="DO27" s="656"/>
      <c r="DP27" s="656"/>
      <c r="DQ27" s="656"/>
      <c r="DR27" s="656"/>
      <c r="DS27" s="656"/>
      <c r="DT27" s="656"/>
      <c r="DU27" s="656"/>
      <c r="DV27" s="657"/>
      <c r="DW27" s="628">
        <v>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49174</v>
      </c>
      <c r="S28" s="624"/>
      <c r="T28" s="624"/>
      <c r="U28" s="624"/>
      <c r="V28" s="624"/>
      <c r="W28" s="624"/>
      <c r="X28" s="624"/>
      <c r="Y28" s="625"/>
      <c r="Z28" s="626">
        <v>1.2</v>
      </c>
      <c r="AA28" s="626"/>
      <c r="AB28" s="626"/>
      <c r="AC28" s="626"/>
      <c r="AD28" s="627">
        <v>826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336805</v>
      </c>
      <c r="CS28" s="624"/>
      <c r="CT28" s="624"/>
      <c r="CU28" s="624"/>
      <c r="CV28" s="624"/>
      <c r="CW28" s="624"/>
      <c r="CX28" s="624"/>
      <c r="CY28" s="625"/>
      <c r="CZ28" s="628">
        <v>8.3000000000000007</v>
      </c>
      <c r="DA28" s="653"/>
      <c r="DB28" s="653"/>
      <c r="DC28" s="658"/>
      <c r="DD28" s="632">
        <v>330711</v>
      </c>
      <c r="DE28" s="624"/>
      <c r="DF28" s="624"/>
      <c r="DG28" s="624"/>
      <c r="DH28" s="624"/>
      <c r="DI28" s="624"/>
      <c r="DJ28" s="624"/>
      <c r="DK28" s="625"/>
      <c r="DL28" s="632">
        <v>330711</v>
      </c>
      <c r="DM28" s="624"/>
      <c r="DN28" s="624"/>
      <c r="DO28" s="624"/>
      <c r="DP28" s="624"/>
      <c r="DQ28" s="624"/>
      <c r="DR28" s="624"/>
      <c r="DS28" s="624"/>
      <c r="DT28" s="624"/>
      <c r="DU28" s="624"/>
      <c r="DV28" s="625"/>
      <c r="DW28" s="628">
        <v>13.7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7004</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336804</v>
      </c>
      <c r="CS29" s="656"/>
      <c r="CT29" s="656"/>
      <c r="CU29" s="656"/>
      <c r="CV29" s="656"/>
      <c r="CW29" s="656"/>
      <c r="CX29" s="656"/>
      <c r="CY29" s="657"/>
      <c r="CZ29" s="628">
        <v>8.3000000000000007</v>
      </c>
      <c r="DA29" s="653"/>
      <c r="DB29" s="653"/>
      <c r="DC29" s="658"/>
      <c r="DD29" s="632">
        <v>330710</v>
      </c>
      <c r="DE29" s="656"/>
      <c r="DF29" s="656"/>
      <c r="DG29" s="656"/>
      <c r="DH29" s="656"/>
      <c r="DI29" s="656"/>
      <c r="DJ29" s="656"/>
      <c r="DK29" s="657"/>
      <c r="DL29" s="632">
        <v>330710</v>
      </c>
      <c r="DM29" s="656"/>
      <c r="DN29" s="656"/>
      <c r="DO29" s="656"/>
      <c r="DP29" s="656"/>
      <c r="DQ29" s="656"/>
      <c r="DR29" s="656"/>
      <c r="DS29" s="656"/>
      <c r="DT29" s="656"/>
      <c r="DU29" s="656"/>
      <c r="DV29" s="657"/>
      <c r="DW29" s="628">
        <v>13.7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413562</v>
      </c>
      <c r="S30" s="624"/>
      <c r="T30" s="624"/>
      <c r="U30" s="624"/>
      <c r="V30" s="624"/>
      <c r="W30" s="624"/>
      <c r="X30" s="624"/>
      <c r="Y30" s="625"/>
      <c r="Z30" s="626">
        <v>9.8000000000000007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331224</v>
      </c>
      <c r="CS30" s="624"/>
      <c r="CT30" s="624"/>
      <c r="CU30" s="624"/>
      <c r="CV30" s="624"/>
      <c r="CW30" s="624"/>
      <c r="CX30" s="624"/>
      <c r="CY30" s="625"/>
      <c r="CZ30" s="628">
        <v>8.1</v>
      </c>
      <c r="DA30" s="653"/>
      <c r="DB30" s="653"/>
      <c r="DC30" s="658"/>
      <c r="DD30" s="632">
        <v>325533</v>
      </c>
      <c r="DE30" s="624"/>
      <c r="DF30" s="624"/>
      <c r="DG30" s="624"/>
      <c r="DH30" s="624"/>
      <c r="DI30" s="624"/>
      <c r="DJ30" s="624"/>
      <c r="DK30" s="625"/>
      <c r="DL30" s="632">
        <v>325533</v>
      </c>
      <c r="DM30" s="624"/>
      <c r="DN30" s="624"/>
      <c r="DO30" s="624"/>
      <c r="DP30" s="624"/>
      <c r="DQ30" s="624"/>
      <c r="DR30" s="624"/>
      <c r="DS30" s="624"/>
      <c r="DT30" s="624"/>
      <c r="DU30" s="624"/>
      <c r="DV30" s="625"/>
      <c r="DW30" s="628">
        <v>13.5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98.5</v>
      </c>
      <c r="BH31" s="667"/>
      <c r="BI31" s="667"/>
      <c r="BJ31" s="667"/>
      <c r="BK31" s="667"/>
      <c r="BL31" s="667"/>
      <c r="BM31" s="618">
        <v>95.3</v>
      </c>
      <c r="BN31" s="667"/>
      <c r="BO31" s="667"/>
      <c r="BP31" s="667"/>
      <c r="BQ31" s="668"/>
      <c r="BR31" s="670">
        <v>98.5</v>
      </c>
      <c r="BS31" s="667"/>
      <c r="BT31" s="667"/>
      <c r="BU31" s="667"/>
      <c r="BV31" s="667"/>
      <c r="BW31" s="667"/>
      <c r="BX31" s="618">
        <v>95.6</v>
      </c>
      <c r="BY31" s="667"/>
      <c r="BZ31" s="667"/>
      <c r="CA31" s="667"/>
      <c r="CB31" s="668"/>
      <c r="CD31" s="663"/>
      <c r="CE31" s="664"/>
      <c r="CF31" s="620" t="s">
        <v>300</v>
      </c>
      <c r="CG31" s="621"/>
      <c r="CH31" s="621"/>
      <c r="CI31" s="621"/>
      <c r="CJ31" s="621"/>
      <c r="CK31" s="621"/>
      <c r="CL31" s="621"/>
      <c r="CM31" s="621"/>
      <c r="CN31" s="621"/>
      <c r="CO31" s="621"/>
      <c r="CP31" s="621"/>
      <c r="CQ31" s="622"/>
      <c r="CR31" s="623">
        <v>5580</v>
      </c>
      <c r="CS31" s="656"/>
      <c r="CT31" s="656"/>
      <c r="CU31" s="656"/>
      <c r="CV31" s="656"/>
      <c r="CW31" s="656"/>
      <c r="CX31" s="656"/>
      <c r="CY31" s="657"/>
      <c r="CZ31" s="628">
        <v>0.1</v>
      </c>
      <c r="DA31" s="653"/>
      <c r="DB31" s="653"/>
      <c r="DC31" s="658"/>
      <c r="DD31" s="632">
        <v>5177</v>
      </c>
      <c r="DE31" s="656"/>
      <c r="DF31" s="656"/>
      <c r="DG31" s="656"/>
      <c r="DH31" s="656"/>
      <c r="DI31" s="656"/>
      <c r="DJ31" s="656"/>
      <c r="DK31" s="657"/>
      <c r="DL31" s="632">
        <v>5177</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199680</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56"/>
      <c r="BI32" s="656"/>
      <c r="BJ32" s="656"/>
      <c r="BK32" s="656"/>
      <c r="BL32" s="656"/>
      <c r="BM32" s="629">
        <v>96.4</v>
      </c>
      <c r="BN32" s="656"/>
      <c r="BO32" s="656"/>
      <c r="BP32" s="656"/>
      <c r="BQ32" s="669"/>
      <c r="BR32" s="680">
        <v>99.5</v>
      </c>
      <c r="BS32" s="656"/>
      <c r="BT32" s="656"/>
      <c r="BU32" s="656"/>
      <c r="BV32" s="656"/>
      <c r="BW32" s="656"/>
      <c r="BX32" s="629">
        <v>96.5</v>
      </c>
      <c r="BY32" s="656"/>
      <c r="BZ32" s="656"/>
      <c r="CA32" s="656"/>
      <c r="CB32" s="669"/>
      <c r="CD32" s="665"/>
      <c r="CE32" s="666"/>
      <c r="CF32" s="620" t="s">
        <v>304</v>
      </c>
      <c r="CG32" s="621"/>
      <c r="CH32" s="621"/>
      <c r="CI32" s="621"/>
      <c r="CJ32" s="621"/>
      <c r="CK32" s="621"/>
      <c r="CL32" s="621"/>
      <c r="CM32" s="621"/>
      <c r="CN32" s="621"/>
      <c r="CO32" s="621"/>
      <c r="CP32" s="621"/>
      <c r="CQ32" s="622"/>
      <c r="CR32" s="623">
        <v>1</v>
      </c>
      <c r="CS32" s="624"/>
      <c r="CT32" s="624"/>
      <c r="CU32" s="624"/>
      <c r="CV32" s="624"/>
      <c r="CW32" s="624"/>
      <c r="CX32" s="624"/>
      <c r="CY32" s="625"/>
      <c r="CZ32" s="628">
        <v>0</v>
      </c>
      <c r="DA32" s="653"/>
      <c r="DB32" s="653"/>
      <c r="DC32" s="658"/>
      <c r="DD32" s="632">
        <v>1</v>
      </c>
      <c r="DE32" s="624"/>
      <c r="DF32" s="624"/>
      <c r="DG32" s="624"/>
      <c r="DH32" s="624"/>
      <c r="DI32" s="624"/>
      <c r="DJ32" s="624"/>
      <c r="DK32" s="625"/>
      <c r="DL32" s="632">
        <v>1</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98421</v>
      </c>
      <c r="S33" s="624"/>
      <c r="T33" s="624"/>
      <c r="U33" s="624"/>
      <c r="V33" s="624"/>
      <c r="W33" s="624"/>
      <c r="X33" s="624"/>
      <c r="Y33" s="625"/>
      <c r="Z33" s="626">
        <v>2.2999999999999998</v>
      </c>
      <c r="AA33" s="626"/>
      <c r="AB33" s="626"/>
      <c r="AC33" s="626"/>
      <c r="AD33" s="627">
        <v>16905</v>
      </c>
      <c r="AE33" s="627"/>
      <c r="AF33" s="627"/>
      <c r="AG33" s="627"/>
      <c r="AH33" s="627"/>
      <c r="AI33" s="627"/>
      <c r="AJ33" s="627"/>
      <c r="AK33" s="627"/>
      <c r="AL33" s="628">
        <v>0.7</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97.5</v>
      </c>
      <c r="BH33" s="682"/>
      <c r="BI33" s="682"/>
      <c r="BJ33" s="682"/>
      <c r="BK33" s="682"/>
      <c r="BL33" s="682"/>
      <c r="BM33" s="683">
        <v>92.6</v>
      </c>
      <c r="BN33" s="682"/>
      <c r="BO33" s="682"/>
      <c r="BP33" s="682"/>
      <c r="BQ33" s="684"/>
      <c r="BR33" s="681">
        <v>97.1</v>
      </c>
      <c r="BS33" s="682"/>
      <c r="BT33" s="682"/>
      <c r="BU33" s="682"/>
      <c r="BV33" s="682"/>
      <c r="BW33" s="682"/>
      <c r="BX33" s="683">
        <v>93.1</v>
      </c>
      <c r="BY33" s="682"/>
      <c r="BZ33" s="682"/>
      <c r="CA33" s="682"/>
      <c r="CB33" s="684"/>
      <c r="CD33" s="620" t="s">
        <v>307</v>
      </c>
      <c r="CE33" s="621"/>
      <c r="CF33" s="621"/>
      <c r="CG33" s="621"/>
      <c r="CH33" s="621"/>
      <c r="CI33" s="621"/>
      <c r="CJ33" s="621"/>
      <c r="CK33" s="621"/>
      <c r="CL33" s="621"/>
      <c r="CM33" s="621"/>
      <c r="CN33" s="621"/>
      <c r="CO33" s="621"/>
      <c r="CP33" s="621"/>
      <c r="CQ33" s="622"/>
      <c r="CR33" s="623">
        <v>2182582</v>
      </c>
      <c r="CS33" s="656"/>
      <c r="CT33" s="656"/>
      <c r="CU33" s="656"/>
      <c r="CV33" s="656"/>
      <c r="CW33" s="656"/>
      <c r="CX33" s="656"/>
      <c r="CY33" s="657"/>
      <c r="CZ33" s="628">
        <v>53.5</v>
      </c>
      <c r="DA33" s="653"/>
      <c r="DB33" s="653"/>
      <c r="DC33" s="658"/>
      <c r="DD33" s="632">
        <v>1583783</v>
      </c>
      <c r="DE33" s="656"/>
      <c r="DF33" s="656"/>
      <c r="DG33" s="656"/>
      <c r="DH33" s="656"/>
      <c r="DI33" s="656"/>
      <c r="DJ33" s="656"/>
      <c r="DK33" s="657"/>
      <c r="DL33" s="632">
        <v>1039698</v>
      </c>
      <c r="DM33" s="656"/>
      <c r="DN33" s="656"/>
      <c r="DO33" s="656"/>
      <c r="DP33" s="656"/>
      <c r="DQ33" s="656"/>
      <c r="DR33" s="656"/>
      <c r="DS33" s="656"/>
      <c r="DT33" s="656"/>
      <c r="DU33" s="656"/>
      <c r="DV33" s="657"/>
      <c r="DW33" s="628">
        <v>43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35263</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617117</v>
      </c>
      <c r="CS34" s="624"/>
      <c r="CT34" s="624"/>
      <c r="CU34" s="624"/>
      <c r="CV34" s="624"/>
      <c r="CW34" s="624"/>
      <c r="CX34" s="624"/>
      <c r="CY34" s="625"/>
      <c r="CZ34" s="628">
        <v>15.1</v>
      </c>
      <c r="DA34" s="653"/>
      <c r="DB34" s="653"/>
      <c r="DC34" s="658"/>
      <c r="DD34" s="632">
        <v>487492</v>
      </c>
      <c r="DE34" s="624"/>
      <c r="DF34" s="624"/>
      <c r="DG34" s="624"/>
      <c r="DH34" s="624"/>
      <c r="DI34" s="624"/>
      <c r="DJ34" s="624"/>
      <c r="DK34" s="625"/>
      <c r="DL34" s="632">
        <v>402789</v>
      </c>
      <c r="DM34" s="624"/>
      <c r="DN34" s="624"/>
      <c r="DO34" s="624"/>
      <c r="DP34" s="624"/>
      <c r="DQ34" s="624"/>
      <c r="DR34" s="624"/>
      <c r="DS34" s="624"/>
      <c r="DT34" s="624"/>
      <c r="DU34" s="624"/>
      <c r="DV34" s="625"/>
      <c r="DW34" s="628">
        <v>16.600000000000001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228667</v>
      </c>
      <c r="S35" s="624"/>
      <c r="T35" s="624"/>
      <c r="U35" s="624"/>
      <c r="V35" s="624"/>
      <c r="W35" s="624"/>
      <c r="X35" s="624"/>
      <c r="Y35" s="625"/>
      <c r="Z35" s="626">
        <v>5.4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81162</v>
      </c>
      <c r="CS35" s="656"/>
      <c r="CT35" s="656"/>
      <c r="CU35" s="656"/>
      <c r="CV35" s="656"/>
      <c r="CW35" s="656"/>
      <c r="CX35" s="656"/>
      <c r="CY35" s="657"/>
      <c r="CZ35" s="628">
        <v>2</v>
      </c>
      <c r="DA35" s="653"/>
      <c r="DB35" s="653"/>
      <c r="DC35" s="658"/>
      <c r="DD35" s="632">
        <v>54851</v>
      </c>
      <c r="DE35" s="656"/>
      <c r="DF35" s="656"/>
      <c r="DG35" s="656"/>
      <c r="DH35" s="656"/>
      <c r="DI35" s="656"/>
      <c r="DJ35" s="656"/>
      <c r="DK35" s="657"/>
      <c r="DL35" s="632">
        <v>49751</v>
      </c>
      <c r="DM35" s="656"/>
      <c r="DN35" s="656"/>
      <c r="DO35" s="656"/>
      <c r="DP35" s="656"/>
      <c r="DQ35" s="656"/>
      <c r="DR35" s="656"/>
      <c r="DS35" s="656"/>
      <c r="DT35" s="656"/>
      <c r="DU35" s="656"/>
      <c r="DV35" s="657"/>
      <c r="DW35" s="628">
        <v>2.1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215108</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463763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70676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841927</v>
      </c>
      <c r="CS36" s="624"/>
      <c r="CT36" s="624"/>
      <c r="CU36" s="624"/>
      <c r="CV36" s="624"/>
      <c r="CW36" s="624"/>
      <c r="CX36" s="624"/>
      <c r="CY36" s="625"/>
      <c r="CZ36" s="628">
        <v>20.6</v>
      </c>
      <c r="DA36" s="653"/>
      <c r="DB36" s="653"/>
      <c r="DC36" s="658"/>
      <c r="DD36" s="632">
        <v>536770</v>
      </c>
      <c r="DE36" s="624"/>
      <c r="DF36" s="624"/>
      <c r="DG36" s="624"/>
      <c r="DH36" s="624"/>
      <c r="DI36" s="624"/>
      <c r="DJ36" s="624"/>
      <c r="DK36" s="625"/>
      <c r="DL36" s="632">
        <v>382396</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137083</v>
      </c>
      <c r="S37" s="624"/>
      <c r="T37" s="624"/>
      <c r="U37" s="624"/>
      <c r="V37" s="624"/>
      <c r="W37" s="624"/>
      <c r="X37" s="624"/>
      <c r="Y37" s="625"/>
      <c r="Z37" s="626">
        <v>3.2</v>
      </c>
      <c r="AA37" s="626"/>
      <c r="AB37" s="626"/>
      <c r="AC37" s="626"/>
      <c r="AD37" s="627">
        <v>1447</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171778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63213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379901</v>
      </c>
      <c r="CS37" s="656"/>
      <c r="CT37" s="656"/>
      <c r="CU37" s="656"/>
      <c r="CV37" s="656"/>
      <c r="CW37" s="656"/>
      <c r="CX37" s="656"/>
      <c r="CY37" s="657"/>
      <c r="CZ37" s="628">
        <v>9.3000000000000007</v>
      </c>
      <c r="DA37" s="653"/>
      <c r="DB37" s="653"/>
      <c r="DC37" s="658"/>
      <c r="DD37" s="632">
        <v>217027</v>
      </c>
      <c r="DE37" s="656"/>
      <c r="DF37" s="656"/>
      <c r="DG37" s="656"/>
      <c r="DH37" s="656"/>
      <c r="DI37" s="656"/>
      <c r="DJ37" s="656"/>
      <c r="DK37" s="657"/>
      <c r="DL37" s="632">
        <v>210427</v>
      </c>
      <c r="DM37" s="656"/>
      <c r="DN37" s="656"/>
      <c r="DO37" s="656"/>
      <c r="DP37" s="656"/>
      <c r="DQ37" s="656"/>
      <c r="DR37" s="656"/>
      <c r="DS37" s="656"/>
      <c r="DT37" s="656"/>
      <c r="DU37" s="656"/>
      <c r="DV37" s="657"/>
      <c r="DW37" s="628">
        <v>8.6999999999999993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229976</v>
      </c>
      <c r="S38" s="624"/>
      <c r="T38" s="624"/>
      <c r="U38" s="624"/>
      <c r="V38" s="624"/>
      <c r="W38" s="624"/>
      <c r="X38" s="624"/>
      <c r="Y38" s="625"/>
      <c r="Z38" s="626">
        <v>5.4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76067</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426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215918</v>
      </c>
      <c r="CS38" s="624"/>
      <c r="CT38" s="624"/>
      <c r="CU38" s="624"/>
      <c r="CV38" s="624"/>
      <c r="CW38" s="624"/>
      <c r="CX38" s="624"/>
      <c r="CY38" s="625"/>
      <c r="CZ38" s="628">
        <v>5.3</v>
      </c>
      <c r="DA38" s="653"/>
      <c r="DB38" s="653"/>
      <c r="DC38" s="658"/>
      <c r="DD38" s="632">
        <v>177500</v>
      </c>
      <c r="DE38" s="624"/>
      <c r="DF38" s="624"/>
      <c r="DG38" s="624"/>
      <c r="DH38" s="624"/>
      <c r="DI38" s="624"/>
      <c r="DJ38" s="624"/>
      <c r="DK38" s="625"/>
      <c r="DL38" s="632">
        <v>177500</v>
      </c>
      <c r="DM38" s="624"/>
      <c r="DN38" s="624"/>
      <c r="DO38" s="624"/>
      <c r="DP38" s="624"/>
      <c r="DQ38" s="624"/>
      <c r="DR38" s="624"/>
      <c r="DS38" s="624"/>
      <c r="DT38" s="624"/>
      <c r="DU38" s="624"/>
      <c r="DV38" s="625"/>
      <c r="DW38" s="628">
        <v>7.3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604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223014</v>
      </c>
      <c r="CS39" s="656"/>
      <c r="CT39" s="656"/>
      <c r="CU39" s="656"/>
      <c r="CV39" s="656"/>
      <c r="CW39" s="656"/>
      <c r="CX39" s="656"/>
      <c r="CY39" s="657"/>
      <c r="CZ39" s="628">
        <v>5.5</v>
      </c>
      <c r="DA39" s="653"/>
      <c r="DB39" s="653"/>
      <c r="DC39" s="658"/>
      <c r="DD39" s="632">
        <v>182003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3976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203444</v>
      </c>
      <c r="CS40" s="624"/>
      <c r="CT40" s="624"/>
      <c r="CU40" s="624"/>
      <c r="CV40" s="624"/>
      <c r="CW40" s="624"/>
      <c r="CX40" s="624"/>
      <c r="CY40" s="625"/>
      <c r="CZ40" s="628">
        <v>5</v>
      </c>
      <c r="DA40" s="653"/>
      <c r="DB40" s="653"/>
      <c r="DC40" s="658"/>
      <c r="DD40" s="632">
        <v>145167</v>
      </c>
      <c r="DE40" s="624"/>
      <c r="DF40" s="624"/>
      <c r="DG40" s="624"/>
      <c r="DH40" s="624"/>
      <c r="DI40" s="624"/>
      <c r="DJ40" s="624"/>
      <c r="DK40" s="625"/>
      <c r="DL40" s="632">
        <v>27262</v>
      </c>
      <c r="DM40" s="624"/>
      <c r="DN40" s="624"/>
      <c r="DO40" s="624"/>
      <c r="DP40" s="624"/>
      <c r="DQ40" s="624"/>
      <c r="DR40" s="624"/>
      <c r="DS40" s="624"/>
      <c r="DT40" s="624"/>
      <c r="DU40" s="624"/>
      <c r="DV40" s="625"/>
      <c r="DW40" s="628">
        <v>1.1000000000000001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4231130</v>
      </c>
      <c r="S41" s="696"/>
      <c r="T41" s="696"/>
      <c r="U41" s="696"/>
      <c r="V41" s="696"/>
      <c r="W41" s="696"/>
      <c r="X41" s="696"/>
      <c r="Y41" s="700"/>
      <c r="Z41" s="701">
        <v>100</v>
      </c>
      <c r="AA41" s="701"/>
      <c r="AB41" s="701"/>
      <c r="AC41" s="701"/>
      <c r="AD41" s="702">
        <v>2415892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45847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170071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489512</v>
      </c>
      <c r="CS42" s="656"/>
      <c r="CT42" s="656"/>
      <c r="CU42" s="656"/>
      <c r="CV42" s="656"/>
      <c r="CW42" s="656"/>
      <c r="CX42" s="656"/>
      <c r="CY42" s="657"/>
      <c r="CZ42" s="628">
        <v>12</v>
      </c>
      <c r="DA42" s="653"/>
      <c r="DB42" s="653"/>
      <c r="DC42" s="658"/>
      <c r="DD42" s="632">
        <v>127769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25061</v>
      </c>
      <c r="CS43" s="656"/>
      <c r="CT43" s="656"/>
      <c r="CU43" s="656"/>
      <c r="CV43" s="656"/>
      <c r="CW43" s="656"/>
      <c r="CX43" s="656"/>
      <c r="CY43" s="657"/>
      <c r="CZ43" s="628">
        <v>0.6</v>
      </c>
      <c r="DA43" s="653"/>
      <c r="DB43" s="653"/>
      <c r="DC43" s="658"/>
      <c r="DD43" s="632">
        <v>25061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312199</v>
      </c>
      <c r="CS44" s="624"/>
      <c r="CT44" s="624"/>
      <c r="CU44" s="624"/>
      <c r="CV44" s="624"/>
      <c r="CW44" s="624"/>
      <c r="CX44" s="624"/>
      <c r="CY44" s="625"/>
      <c r="CZ44" s="628">
        <v>7.7</v>
      </c>
      <c r="DA44" s="629"/>
      <c r="DB44" s="629"/>
      <c r="DC44" s="635"/>
      <c r="DD44" s="632">
        <v>120682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99593</v>
      </c>
      <c r="CS45" s="656"/>
      <c r="CT45" s="656"/>
      <c r="CU45" s="656"/>
      <c r="CV45" s="656"/>
      <c r="CW45" s="656"/>
      <c r="CX45" s="656"/>
      <c r="CY45" s="657"/>
      <c r="CZ45" s="628">
        <v>2.4</v>
      </c>
      <c r="DA45" s="653"/>
      <c r="DB45" s="653"/>
      <c r="DC45" s="658"/>
      <c r="DD45" s="632">
        <v>945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197401</v>
      </c>
      <c r="CS46" s="624"/>
      <c r="CT46" s="624"/>
      <c r="CU46" s="624"/>
      <c r="CV46" s="624"/>
      <c r="CW46" s="624"/>
      <c r="CX46" s="624"/>
      <c r="CY46" s="625"/>
      <c r="CZ46" s="628">
        <v>4.8</v>
      </c>
      <c r="DA46" s="629"/>
      <c r="DB46" s="629"/>
      <c r="DC46" s="635"/>
      <c r="DD46" s="632">
        <v>119732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177313</v>
      </c>
      <c r="CS47" s="656"/>
      <c r="CT47" s="656"/>
      <c r="CU47" s="656"/>
      <c r="CV47" s="656"/>
      <c r="CW47" s="656"/>
      <c r="CX47" s="656"/>
      <c r="CY47" s="657"/>
      <c r="CZ47" s="628">
        <v>4.3</v>
      </c>
      <c r="DA47" s="653"/>
      <c r="DB47" s="653"/>
      <c r="DC47" s="658"/>
      <c r="DD47" s="632">
        <v>7087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4077166</v>
      </c>
      <c r="CS49" s="682"/>
      <c r="CT49" s="682"/>
      <c r="CU49" s="682"/>
      <c r="CV49" s="682"/>
      <c r="CW49" s="682"/>
      <c r="CX49" s="682"/>
      <c r="CY49" s="711"/>
      <c r="CZ49" s="703">
        <v>100</v>
      </c>
      <c r="DA49" s="712"/>
      <c r="DB49" s="712"/>
      <c r="DC49" s="713"/>
      <c r="DD49" s="714">
        <v>2931115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RbDa3hv7DLs1vbJP7F7+TNV9ST4FW+4ERcmRzHXeunga5PF5gINLEknE3SZXmFBxfAjtCdmn+BCFb2ifj7HgQ==" saltValue="4TfCDseH5dnRLuzx1rbQ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4237</v>
      </c>
      <c r="R7" s="753"/>
      <c r="S7" s="753"/>
      <c r="T7" s="753"/>
      <c r="U7" s="753"/>
      <c r="V7" s="753">
        <v>4083</v>
      </c>
      <c r="W7" s="753"/>
      <c r="X7" s="753"/>
      <c r="Y7" s="753"/>
      <c r="Z7" s="753"/>
      <c r="AA7" s="753">
        <v>154</v>
      </c>
      <c r="AB7" s="753"/>
      <c r="AC7" s="753"/>
      <c r="AD7" s="753"/>
      <c r="AE7" s="754"/>
      <c r="AF7" s="755">
        <v>139</v>
      </c>
      <c r="AG7" s="756"/>
      <c r="AH7" s="756"/>
      <c r="AI7" s="756"/>
      <c r="AJ7" s="757"/>
      <c r="AK7" s="758">
        <v>229</v>
      </c>
      <c r="AL7" s="759"/>
      <c r="AM7" s="759"/>
      <c r="AN7" s="759"/>
      <c r="AO7" s="759"/>
      <c r="AP7" s="759">
        <v>3219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-3</v>
      </c>
      <c r="CI7" s="744"/>
      <c r="CJ7" s="744"/>
      <c r="CK7" s="744"/>
      <c r="CL7" s="745"/>
      <c r="CM7" s="743">
        <v>303</v>
      </c>
      <c r="CN7" s="744"/>
      <c r="CO7" s="744"/>
      <c r="CP7" s="744"/>
      <c r="CQ7" s="745"/>
      <c r="CR7" s="743">
        <v>100</v>
      </c>
      <c r="CS7" s="744"/>
      <c r="CT7" s="744"/>
      <c r="CU7" s="744"/>
      <c r="CV7" s="745"/>
      <c r="CW7" s="743">
        <v>32</v>
      </c>
      <c r="CX7" s="744"/>
      <c r="CY7" s="744"/>
      <c r="CZ7" s="744"/>
      <c r="DA7" s="745"/>
      <c r="DB7" s="743" t="s">
        <v>547</v>
      </c>
      <c r="DC7" s="744"/>
      <c r="DD7" s="744"/>
      <c r="DE7" s="744"/>
      <c r="DF7" s="745"/>
      <c r="DG7" s="743" t="s">
        <v>547</v>
      </c>
      <c r="DH7" s="744"/>
      <c r="DI7" s="744"/>
      <c r="DJ7" s="744"/>
      <c r="DK7" s="745"/>
      <c r="DL7" s="743">
        <v>110</v>
      </c>
      <c r="DM7" s="744"/>
      <c r="DN7" s="744"/>
      <c r="DO7" s="744"/>
      <c r="DP7" s="745"/>
      <c r="DQ7" s="743">
        <v>99</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4237</v>
      </c>
      <c r="R23" s="793"/>
      <c r="S23" s="793"/>
      <c r="T23" s="793"/>
      <c r="U23" s="793"/>
      <c r="V23" s="793">
        <v>4083</v>
      </c>
      <c r="W23" s="793"/>
      <c r="X23" s="793"/>
      <c r="Y23" s="793"/>
      <c r="Z23" s="793"/>
      <c r="AA23" s="793">
        <v>154</v>
      </c>
      <c r="AB23" s="793"/>
      <c r="AC23" s="793"/>
      <c r="AD23" s="793"/>
      <c r="AE23" s="794"/>
      <c r="AF23" s="795">
        <v>139</v>
      </c>
      <c r="AG23" s="793"/>
      <c r="AH23" s="793"/>
      <c r="AI23" s="793"/>
      <c r="AJ23" s="796"/>
      <c r="AK23" s="797"/>
      <c r="AL23" s="798"/>
      <c r="AM23" s="798"/>
      <c r="AN23" s="798"/>
      <c r="AO23" s="798"/>
      <c r="AP23" s="793">
        <v>3219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403</v>
      </c>
      <c r="R28" s="823"/>
      <c r="S28" s="823"/>
      <c r="T28" s="823"/>
      <c r="U28" s="823"/>
      <c r="V28" s="823">
        <v>332</v>
      </c>
      <c r="W28" s="823"/>
      <c r="X28" s="823"/>
      <c r="Y28" s="823"/>
      <c r="Z28" s="823"/>
      <c r="AA28" s="823">
        <v>71</v>
      </c>
      <c r="AB28" s="823"/>
      <c r="AC28" s="823"/>
      <c r="AD28" s="823"/>
      <c r="AE28" s="824"/>
      <c r="AF28" s="825">
        <v>71</v>
      </c>
      <c r="AG28" s="823"/>
      <c r="AH28" s="823"/>
      <c r="AI28" s="823"/>
      <c r="AJ28" s="826"/>
      <c r="AK28" s="827">
        <v>46</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704</v>
      </c>
      <c r="R29" s="784"/>
      <c r="S29" s="784"/>
      <c r="T29" s="784"/>
      <c r="U29" s="784"/>
      <c r="V29" s="784">
        <v>604</v>
      </c>
      <c r="W29" s="784"/>
      <c r="X29" s="784"/>
      <c r="Y29" s="784"/>
      <c r="Z29" s="784"/>
      <c r="AA29" s="784">
        <v>100</v>
      </c>
      <c r="AB29" s="784"/>
      <c r="AC29" s="784"/>
      <c r="AD29" s="784"/>
      <c r="AE29" s="785"/>
      <c r="AF29" s="786">
        <v>100</v>
      </c>
      <c r="AG29" s="787"/>
      <c r="AH29" s="787"/>
      <c r="AI29" s="787"/>
      <c r="AJ29" s="788"/>
      <c r="AK29" s="834">
        <v>96</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53</v>
      </c>
      <c r="R30" s="784"/>
      <c r="S30" s="784"/>
      <c r="T30" s="784"/>
      <c r="U30" s="784"/>
      <c r="V30" s="784">
        <v>53</v>
      </c>
      <c r="W30" s="784"/>
      <c r="X30" s="784"/>
      <c r="Y30" s="784"/>
      <c r="Z30" s="784"/>
      <c r="AA30" s="784">
        <v>0</v>
      </c>
      <c r="AB30" s="784"/>
      <c r="AC30" s="784"/>
      <c r="AD30" s="784"/>
      <c r="AE30" s="785"/>
      <c r="AF30" s="786">
        <v>0</v>
      </c>
      <c r="AG30" s="787"/>
      <c r="AH30" s="787"/>
      <c r="AI30" s="787"/>
      <c r="AJ30" s="788"/>
      <c r="AK30" s="834">
        <v>17</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68</v>
      </c>
      <c r="R31" s="784"/>
      <c r="S31" s="784"/>
      <c r="T31" s="784"/>
      <c r="U31" s="784"/>
      <c r="V31" s="784">
        <v>53</v>
      </c>
      <c r="W31" s="784"/>
      <c r="X31" s="784"/>
      <c r="Y31" s="784"/>
      <c r="Z31" s="784"/>
      <c r="AA31" s="784">
        <v>15</v>
      </c>
      <c r="AB31" s="784"/>
      <c r="AC31" s="784"/>
      <c r="AD31" s="784"/>
      <c r="AE31" s="785"/>
      <c r="AF31" s="786">
        <v>15</v>
      </c>
      <c r="AG31" s="787"/>
      <c r="AH31" s="787"/>
      <c r="AI31" s="787"/>
      <c r="AJ31" s="788"/>
      <c r="AK31" s="834">
        <v>0</v>
      </c>
      <c r="AL31" s="830"/>
      <c r="AM31" s="830"/>
      <c r="AN31" s="830"/>
      <c r="AO31" s="830"/>
      <c r="AP31" s="830" t="s">
        <v>547</v>
      </c>
      <c r="AQ31" s="830"/>
      <c r="AR31" s="830"/>
      <c r="AS31" s="830"/>
      <c r="AT31" s="830"/>
      <c r="AU31" s="830" t="s">
        <v>547</v>
      </c>
      <c r="AV31" s="830"/>
      <c r="AW31" s="830"/>
      <c r="AX31" s="830"/>
      <c r="AY31" s="830"/>
      <c r="AZ31" s="831" t="s">
        <v>547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86</v>
      </c>
      <c r="R32" s="784"/>
      <c r="S32" s="784"/>
      <c r="T32" s="784"/>
      <c r="U32" s="784"/>
      <c r="V32" s="784">
        <v>83</v>
      </c>
      <c r="W32" s="784"/>
      <c r="X32" s="784"/>
      <c r="Y32" s="784"/>
      <c r="Z32" s="784"/>
      <c r="AA32" s="784">
        <v>3</v>
      </c>
      <c r="AB32" s="784"/>
      <c r="AC32" s="784"/>
      <c r="AD32" s="784"/>
      <c r="AE32" s="785"/>
      <c r="AF32" s="786">
        <v>59</v>
      </c>
      <c r="AG32" s="787"/>
      <c r="AH32" s="787"/>
      <c r="AI32" s="787"/>
      <c r="AJ32" s="788"/>
      <c r="AK32" s="834">
        <v>76</v>
      </c>
      <c r="AL32" s="830"/>
      <c r="AM32" s="830"/>
      <c r="AN32" s="830"/>
      <c r="AO32" s="830"/>
      <c r="AP32" s="830">
        <v>432</v>
      </c>
      <c r="AQ32" s="830"/>
      <c r="AR32" s="830"/>
      <c r="AS32" s="830"/>
      <c r="AT32" s="830"/>
      <c r="AU32" s="830">
        <v>162</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228</v>
      </c>
      <c r="R33" s="784"/>
      <c r="S33" s="784"/>
      <c r="T33" s="784"/>
      <c r="U33" s="784"/>
      <c r="V33" s="784">
        <v>222</v>
      </c>
      <c r="W33" s="784"/>
      <c r="X33" s="784"/>
      <c r="Y33" s="784"/>
      <c r="Z33" s="784"/>
      <c r="AA33" s="784">
        <v>6</v>
      </c>
      <c r="AB33" s="784"/>
      <c r="AC33" s="784"/>
      <c r="AD33" s="784"/>
      <c r="AE33" s="785"/>
      <c r="AF33" s="786">
        <v>32</v>
      </c>
      <c r="AG33" s="787"/>
      <c r="AH33" s="787"/>
      <c r="AI33" s="787"/>
      <c r="AJ33" s="788"/>
      <c r="AK33" s="834">
        <v>172</v>
      </c>
      <c r="AL33" s="830"/>
      <c r="AM33" s="830"/>
      <c r="AN33" s="830"/>
      <c r="AO33" s="830"/>
      <c r="AP33" s="830">
        <v>1132</v>
      </c>
      <c r="AQ33" s="830"/>
      <c r="AR33" s="830"/>
      <c r="AS33" s="830"/>
      <c r="AT33" s="830"/>
      <c r="AU33" s="830">
        <v>764</v>
      </c>
      <c r="AV33" s="830"/>
      <c r="AW33" s="830"/>
      <c r="AX33" s="830"/>
      <c r="AY33" s="830"/>
      <c r="AZ33" s="831" t="s">
        <v>547</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276</v>
      </c>
      <c r="AG63" s="844"/>
      <c r="AH63" s="844"/>
      <c r="AI63" s="844"/>
      <c r="AJ63" s="845"/>
      <c r="AK63" s="846"/>
      <c r="AL63" s="841"/>
      <c r="AM63" s="841"/>
      <c r="AN63" s="841"/>
      <c r="AO63" s="841"/>
      <c r="AP63" s="844">
        <v>1564</v>
      </c>
      <c r="AQ63" s="844"/>
      <c r="AR63" s="844"/>
      <c r="AS63" s="844"/>
      <c r="AT63" s="844"/>
      <c r="AU63" s="844">
        <v>926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8771</v>
      </c>
      <c r="R68" s="866"/>
      <c r="S68" s="866"/>
      <c r="T68" s="866"/>
      <c r="U68" s="866"/>
      <c r="V68" s="866">
        <v>8639</v>
      </c>
      <c r="W68" s="866"/>
      <c r="X68" s="866"/>
      <c r="Y68" s="866"/>
      <c r="Z68" s="866"/>
      <c r="AA68" s="866">
        <v>132</v>
      </c>
      <c r="AB68" s="866"/>
      <c r="AC68" s="866"/>
      <c r="AD68" s="866"/>
      <c r="AE68" s="866"/>
      <c r="AF68" s="866">
        <v>132</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369</v>
      </c>
      <c r="R69" s="830"/>
      <c r="S69" s="830"/>
      <c r="T69" s="830"/>
      <c r="U69" s="830"/>
      <c r="V69" s="830">
        <v>342</v>
      </c>
      <c r="W69" s="830"/>
      <c r="X69" s="830"/>
      <c r="Y69" s="830"/>
      <c r="Z69" s="830"/>
      <c r="AA69" s="830">
        <v>27</v>
      </c>
      <c r="AB69" s="830"/>
      <c r="AC69" s="830"/>
      <c r="AD69" s="830"/>
      <c r="AE69" s="830"/>
      <c r="AF69" s="830">
        <v>27</v>
      </c>
      <c r="AG69" s="830"/>
      <c r="AH69" s="830"/>
      <c r="AI69" s="830"/>
      <c r="AJ69" s="830"/>
      <c r="AK69" s="830">
        <v>38</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2</v>
      </c>
      <c r="R70" s="830"/>
      <c r="S70" s="830"/>
      <c r="T70" s="830"/>
      <c r="U70" s="830"/>
      <c r="V70" s="830">
        <v>1</v>
      </c>
      <c r="W70" s="830"/>
      <c r="X70" s="830"/>
      <c r="Y70" s="830"/>
      <c r="Z70" s="830"/>
      <c r="AA70" s="830">
        <v>1</v>
      </c>
      <c r="AB70" s="830"/>
      <c r="AC70" s="830"/>
      <c r="AD70" s="830"/>
      <c r="AE70" s="830"/>
      <c r="AF70" s="830">
        <v>1</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7342</v>
      </c>
      <c r="R71" s="830"/>
      <c r="S71" s="830"/>
      <c r="T71" s="830"/>
      <c r="U71" s="830"/>
      <c r="V71" s="830">
        <v>7213</v>
      </c>
      <c r="W71" s="830"/>
      <c r="X71" s="830"/>
      <c r="Y71" s="830"/>
      <c r="Z71" s="830"/>
      <c r="AA71" s="830">
        <v>129</v>
      </c>
      <c r="AB71" s="830"/>
      <c r="AC71" s="830"/>
      <c r="AD71" s="830"/>
      <c r="AE71" s="830"/>
      <c r="AF71" s="830">
        <v>129</v>
      </c>
      <c r="AG71" s="830"/>
      <c r="AH71" s="830"/>
      <c r="AI71" s="830"/>
      <c r="AJ71" s="830"/>
      <c r="AK71" s="830">
        <v>2723</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75</v>
      </c>
      <c r="R72" s="830"/>
      <c r="S72" s="830"/>
      <c r="T72" s="830"/>
      <c r="U72" s="830"/>
      <c r="V72" s="830">
        <v>71</v>
      </c>
      <c r="W72" s="830"/>
      <c r="X72" s="830"/>
      <c r="Y72" s="830"/>
      <c r="Z72" s="830"/>
      <c r="AA72" s="830">
        <v>4</v>
      </c>
      <c r="AB72" s="830"/>
      <c r="AC72" s="830"/>
      <c r="AD72" s="830"/>
      <c r="AE72" s="830"/>
      <c r="AF72" s="830">
        <v>4</v>
      </c>
      <c r="AG72" s="830"/>
      <c r="AH72" s="830"/>
      <c r="AI72" s="830"/>
      <c r="AJ72" s="830"/>
      <c r="AK72" s="830">
        <v>5</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117</v>
      </c>
      <c r="R73" s="830"/>
      <c r="S73" s="830"/>
      <c r="T73" s="830"/>
      <c r="U73" s="830"/>
      <c r="V73" s="830">
        <v>94</v>
      </c>
      <c r="W73" s="830"/>
      <c r="X73" s="830"/>
      <c r="Y73" s="830"/>
      <c r="Z73" s="830"/>
      <c r="AA73" s="830">
        <v>23</v>
      </c>
      <c r="AB73" s="830"/>
      <c r="AC73" s="830"/>
      <c r="AD73" s="830"/>
      <c r="AE73" s="830"/>
      <c r="AF73" s="830">
        <v>23</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800</v>
      </c>
      <c r="R74" s="830"/>
      <c r="S74" s="830"/>
      <c r="T74" s="830"/>
      <c r="U74" s="830"/>
      <c r="V74" s="830">
        <v>761</v>
      </c>
      <c r="W74" s="830"/>
      <c r="X74" s="830"/>
      <c r="Y74" s="830"/>
      <c r="Z74" s="830"/>
      <c r="AA74" s="830">
        <v>39</v>
      </c>
      <c r="AB74" s="830"/>
      <c r="AC74" s="830"/>
      <c r="AD74" s="830"/>
      <c r="AE74" s="830"/>
      <c r="AF74" s="830">
        <v>39</v>
      </c>
      <c r="AG74" s="830"/>
      <c r="AH74" s="830"/>
      <c r="AI74" s="830"/>
      <c r="AJ74" s="830"/>
      <c r="AK74" s="830" t="s">
        <v>547</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156266</v>
      </c>
      <c r="R75" s="878"/>
      <c r="S75" s="878"/>
      <c r="T75" s="878"/>
      <c r="U75" s="834"/>
      <c r="V75" s="879">
        <v>153668</v>
      </c>
      <c r="W75" s="878"/>
      <c r="X75" s="878"/>
      <c r="Y75" s="878"/>
      <c r="Z75" s="834"/>
      <c r="AA75" s="879">
        <v>2598</v>
      </c>
      <c r="AB75" s="878"/>
      <c r="AC75" s="878"/>
      <c r="AD75" s="878"/>
      <c r="AE75" s="834"/>
      <c r="AF75" s="879">
        <v>2598</v>
      </c>
      <c r="AG75" s="878"/>
      <c r="AH75" s="878"/>
      <c r="AI75" s="878"/>
      <c r="AJ75" s="834"/>
      <c r="AK75" s="879">
        <v>1803</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1101</v>
      </c>
      <c r="R76" s="878"/>
      <c r="S76" s="878"/>
      <c r="T76" s="878"/>
      <c r="U76" s="834"/>
      <c r="V76" s="879">
        <v>1095</v>
      </c>
      <c r="W76" s="878"/>
      <c r="X76" s="878"/>
      <c r="Y76" s="878"/>
      <c r="Z76" s="834"/>
      <c r="AA76" s="879">
        <v>6</v>
      </c>
      <c r="AB76" s="878"/>
      <c r="AC76" s="878"/>
      <c r="AD76" s="878"/>
      <c r="AE76" s="834"/>
      <c r="AF76" s="879">
        <v>6</v>
      </c>
      <c r="AG76" s="878"/>
      <c r="AH76" s="878"/>
      <c r="AI76" s="878"/>
      <c r="AJ76" s="834"/>
      <c r="AK76" s="879" t="s">
        <v>547</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2959</v>
      </c>
      <c r="AG88" s="844"/>
      <c r="AH88" s="844"/>
      <c r="AI88" s="844"/>
      <c r="AJ88" s="844"/>
      <c r="AK88" s="841"/>
      <c r="AL88" s="841"/>
      <c r="AM88" s="841"/>
      <c r="AN88" s="841"/>
      <c r="AO88" s="841"/>
      <c r="AP88" s="844" t="s">
        <v>547</v>
      </c>
      <c r="AQ88" s="844"/>
      <c r="AR88" s="844"/>
      <c r="AS88" s="844"/>
      <c r="AT88" s="844"/>
      <c r="AU88" s="844" t="s">
        <v>547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v>
      </c>
      <c r="CS102" s="852"/>
      <c r="CT102" s="852"/>
      <c r="CU102" s="852"/>
      <c r="CV102" s="891"/>
      <c r="CW102" s="890">
        <v>32</v>
      </c>
      <c r="CX102" s="852"/>
      <c r="CY102" s="852"/>
      <c r="CZ102" s="852"/>
      <c r="DA102" s="891"/>
      <c r="DB102" s="890" t="s">
        <v>487</v>
      </c>
      <c r="DC102" s="852"/>
      <c r="DD102" s="852"/>
      <c r="DE102" s="852"/>
      <c r="DF102" s="891"/>
      <c r="DG102" s="890" t="s">
        <v>487</v>
      </c>
      <c r="DH102" s="852"/>
      <c r="DI102" s="852"/>
      <c r="DJ102" s="852"/>
      <c r="DK102" s="891"/>
      <c r="DL102" s="890">
        <v>110</v>
      </c>
      <c r="DM102" s="852"/>
      <c r="DN102" s="852"/>
      <c r="DO102" s="852"/>
      <c r="DP102" s="891"/>
      <c r="DQ102" s="890">
        <v>99</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346086</v>
      </c>
      <c r="AB110" s="900"/>
      <c r="AC110" s="900"/>
      <c r="AD110" s="900"/>
      <c r="AE110" s="901"/>
      <c r="AF110" s="902">
        <v>354097</v>
      </c>
      <c r="AG110" s="900"/>
      <c r="AH110" s="900"/>
      <c r="AI110" s="900"/>
      <c r="AJ110" s="901"/>
      <c r="AK110" s="902">
        <v>336804</v>
      </c>
      <c r="AL110" s="900"/>
      <c r="AM110" s="900"/>
      <c r="AN110" s="900"/>
      <c r="AO110" s="901"/>
      <c r="AP110" s="903">
        <v>16.2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3479888</v>
      </c>
      <c r="BR110" s="931"/>
      <c r="BS110" s="931"/>
      <c r="BT110" s="931"/>
      <c r="BU110" s="931"/>
      <c r="BV110" s="931">
        <v>3320670</v>
      </c>
      <c r="BW110" s="931"/>
      <c r="BX110" s="931"/>
      <c r="BY110" s="931"/>
      <c r="BZ110" s="931"/>
      <c r="CA110" s="931">
        <v>3219422</v>
      </c>
      <c r="CB110" s="931"/>
      <c r="CC110" s="931"/>
      <c r="CD110" s="931"/>
      <c r="CE110" s="931"/>
      <c r="CF110" s="944">
        <v>155.1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1225671</v>
      </c>
      <c r="BR112" s="926"/>
      <c r="BS112" s="926"/>
      <c r="BT112" s="926"/>
      <c r="BU112" s="926"/>
      <c r="BV112" s="926">
        <v>1113218</v>
      </c>
      <c r="BW112" s="926"/>
      <c r="BX112" s="926"/>
      <c r="BY112" s="926"/>
      <c r="BZ112" s="926"/>
      <c r="CA112" s="926">
        <v>925549</v>
      </c>
      <c r="CB112" s="926"/>
      <c r="CC112" s="926"/>
      <c r="CD112" s="926"/>
      <c r="CE112" s="926"/>
      <c r="CF112" s="920">
        <v>44.6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110887</v>
      </c>
      <c r="AB113" s="938"/>
      <c r="AC113" s="938"/>
      <c r="AD113" s="938"/>
      <c r="AE113" s="939"/>
      <c r="AF113" s="940">
        <v>104701</v>
      </c>
      <c r="AG113" s="938"/>
      <c r="AH113" s="938"/>
      <c r="AI113" s="938"/>
      <c r="AJ113" s="939"/>
      <c r="AK113" s="940">
        <v>77580</v>
      </c>
      <c r="AL113" s="938"/>
      <c r="AM113" s="938"/>
      <c r="AN113" s="938"/>
      <c r="AO113" s="939"/>
      <c r="AP113" s="941">
        <v>3.7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208</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114</v>
      </c>
      <c r="AB114" s="959"/>
      <c r="AC114" s="959"/>
      <c r="AD114" s="959"/>
      <c r="AE114" s="960"/>
      <c r="AF114" s="961">
        <v>118</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418302</v>
      </c>
      <c r="BR114" s="926"/>
      <c r="BS114" s="926"/>
      <c r="BT114" s="926"/>
      <c r="BU114" s="926"/>
      <c r="BV114" s="926">
        <v>447787</v>
      </c>
      <c r="BW114" s="926"/>
      <c r="BX114" s="926"/>
      <c r="BY114" s="926"/>
      <c r="BZ114" s="926"/>
      <c r="CA114" s="926">
        <v>500943</v>
      </c>
      <c r="CB114" s="926"/>
      <c r="CC114" s="926"/>
      <c r="CD114" s="926"/>
      <c r="CE114" s="926"/>
      <c r="CF114" s="920">
        <v>24.1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v>
      </c>
      <c r="AB115" s="938"/>
      <c r="AC115" s="938"/>
      <c r="AD115" s="938"/>
      <c r="AE115" s="939"/>
      <c r="AF115" s="940">
        <v>42</v>
      </c>
      <c r="AG115" s="938"/>
      <c r="AH115" s="938"/>
      <c r="AI115" s="938"/>
      <c r="AJ115" s="939"/>
      <c r="AK115" s="940">
        <v>37</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138600</v>
      </c>
      <c r="BR115" s="926"/>
      <c r="BS115" s="926"/>
      <c r="BT115" s="926"/>
      <c r="BU115" s="926"/>
      <c r="BV115" s="926">
        <v>118800</v>
      </c>
      <c r="BW115" s="926"/>
      <c r="BX115" s="926"/>
      <c r="BY115" s="926"/>
      <c r="BZ115" s="926"/>
      <c r="CA115" s="926">
        <v>99000</v>
      </c>
      <c r="CB115" s="926"/>
      <c r="CC115" s="926"/>
      <c r="CD115" s="926"/>
      <c r="CE115" s="926"/>
      <c r="CF115" s="920">
        <v>4.8</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457091</v>
      </c>
      <c r="AB117" s="979"/>
      <c r="AC117" s="979"/>
      <c r="AD117" s="979"/>
      <c r="AE117" s="980"/>
      <c r="AF117" s="981">
        <v>458958</v>
      </c>
      <c r="AG117" s="979"/>
      <c r="AH117" s="979"/>
      <c r="AI117" s="979"/>
      <c r="AJ117" s="980"/>
      <c r="AK117" s="981">
        <v>414421</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5262669</v>
      </c>
      <c r="BR119" s="1000"/>
      <c r="BS119" s="1000"/>
      <c r="BT119" s="1000"/>
      <c r="BU119" s="1000"/>
      <c r="BV119" s="1000">
        <v>5000475</v>
      </c>
      <c r="BW119" s="1000"/>
      <c r="BX119" s="1000"/>
      <c r="BY119" s="1000"/>
      <c r="BZ119" s="1000"/>
      <c r="CA119" s="1000">
        <v>4744914</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1355106</v>
      </c>
      <c r="BR120" s="931"/>
      <c r="BS120" s="931"/>
      <c r="BT120" s="931"/>
      <c r="BU120" s="931"/>
      <c r="BV120" s="931">
        <v>1310303</v>
      </c>
      <c r="BW120" s="931"/>
      <c r="BX120" s="931"/>
      <c r="BY120" s="931"/>
      <c r="BZ120" s="931"/>
      <c r="CA120" s="931">
        <v>1284990</v>
      </c>
      <c r="CB120" s="931"/>
      <c r="CC120" s="931"/>
      <c r="CD120" s="931"/>
      <c r="CE120" s="931"/>
      <c r="CF120" s="944">
        <v>61.9</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764002</v>
      </c>
      <c r="DR120" s="931"/>
      <c r="DS120" s="931"/>
      <c r="DT120" s="931"/>
      <c r="DU120" s="931"/>
      <c r="DV120" s="932">
        <v>36.799999999999997</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155243</v>
      </c>
      <c r="DH121" s="926"/>
      <c r="DI121" s="926"/>
      <c r="DJ121" s="926"/>
      <c r="DK121" s="926"/>
      <c r="DL121" s="926">
        <v>131841</v>
      </c>
      <c r="DM121" s="926"/>
      <c r="DN121" s="926"/>
      <c r="DO121" s="926"/>
      <c r="DP121" s="926"/>
      <c r="DQ121" s="926">
        <v>161547</v>
      </c>
      <c r="DR121" s="926"/>
      <c r="DS121" s="926"/>
      <c r="DT121" s="926"/>
      <c r="DU121" s="926"/>
      <c r="DV121" s="927">
        <v>7.8</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3526904</v>
      </c>
      <c r="BR122" s="1000"/>
      <c r="BS122" s="1000"/>
      <c r="BT122" s="1000"/>
      <c r="BU122" s="1000"/>
      <c r="BV122" s="1000">
        <v>3365954</v>
      </c>
      <c r="BW122" s="1000"/>
      <c r="BX122" s="1000"/>
      <c r="BY122" s="1000"/>
      <c r="BZ122" s="1000"/>
      <c r="CA122" s="1000">
        <v>3208752</v>
      </c>
      <c r="CB122" s="1000"/>
      <c r="CC122" s="1000"/>
      <c r="CD122" s="1000"/>
      <c r="CE122" s="1000"/>
      <c r="CF122" s="1017">
        <v>154.6</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4882010</v>
      </c>
      <c r="BR123" s="1064"/>
      <c r="BS123" s="1064"/>
      <c r="BT123" s="1064"/>
      <c r="BU123" s="1064"/>
      <c r="BV123" s="1064">
        <v>4676257</v>
      </c>
      <c r="BW123" s="1064"/>
      <c r="BX123" s="1064"/>
      <c r="BY123" s="1064"/>
      <c r="BZ123" s="1064"/>
      <c r="CA123" s="1064">
        <v>4493742</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18.8</v>
      </c>
      <c r="BR124" s="1027"/>
      <c r="BS124" s="1027"/>
      <c r="BT124" s="1027"/>
      <c r="BU124" s="1027"/>
      <c r="BV124" s="1027">
        <v>15.9</v>
      </c>
      <c r="BW124" s="1027"/>
      <c r="BX124" s="1027"/>
      <c r="BY124" s="1027"/>
      <c r="BZ124" s="1027"/>
      <c r="CA124" s="1027">
        <v>12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1070428</v>
      </c>
      <c r="DH124" s="986"/>
      <c r="DI124" s="986"/>
      <c r="DJ124" s="986"/>
      <c r="DK124" s="987"/>
      <c r="DL124" s="985">
        <v>981377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v>
      </c>
      <c r="AB127" s="959"/>
      <c r="AC127" s="959"/>
      <c r="AD127" s="959"/>
      <c r="AE127" s="960"/>
      <c r="AF127" s="961">
        <v>42</v>
      </c>
      <c r="AG127" s="959"/>
      <c r="AH127" s="959"/>
      <c r="AI127" s="959"/>
      <c r="AJ127" s="960"/>
      <c r="AK127" s="961">
        <v>37</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138600</v>
      </c>
      <c r="DH128" s="1038"/>
      <c r="DI128" s="1038"/>
      <c r="DJ128" s="1038"/>
      <c r="DK128" s="1038"/>
      <c r="DL128" s="1038">
        <v>118800</v>
      </c>
      <c r="DM128" s="1038"/>
      <c r="DN128" s="1038"/>
      <c r="DO128" s="1038"/>
      <c r="DP128" s="1038"/>
      <c r="DQ128" s="1038">
        <v>99000</v>
      </c>
      <c r="DR128" s="1038"/>
      <c r="DS128" s="1038"/>
      <c r="DT128" s="1038"/>
      <c r="DU128" s="1038"/>
      <c r="DV128" s="1039">
        <v>4.8</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2348030</v>
      </c>
      <c r="AB129" s="959"/>
      <c r="AC129" s="959"/>
      <c r="AD129" s="959"/>
      <c r="AE129" s="960"/>
      <c r="AF129" s="961">
        <v>2354776</v>
      </c>
      <c r="AG129" s="959"/>
      <c r="AH129" s="959"/>
      <c r="AI129" s="959"/>
      <c r="AJ129" s="960"/>
      <c r="AK129" s="961">
        <v>2388839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324823</v>
      </c>
      <c r="AB130" s="959"/>
      <c r="AC130" s="959"/>
      <c r="AD130" s="959"/>
      <c r="AE130" s="960"/>
      <c r="AF130" s="961">
        <v>323688</v>
      </c>
      <c r="AG130" s="959"/>
      <c r="AH130" s="959"/>
      <c r="AI130" s="959"/>
      <c r="AJ130" s="960"/>
      <c r="AK130" s="961">
        <v>312772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2023207</v>
      </c>
      <c r="AB131" s="986"/>
      <c r="AC131" s="986"/>
      <c r="AD131" s="986"/>
      <c r="AE131" s="987"/>
      <c r="AF131" s="985">
        <v>2031088</v>
      </c>
      <c r="AG131" s="986"/>
      <c r="AH131" s="986"/>
      <c r="AI131" s="986"/>
      <c r="AJ131" s="987"/>
      <c r="AK131" s="985">
        <v>2076067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6.5375416360000003</v>
      </c>
      <c r="AB132" s="1097"/>
      <c r="AC132" s="1097"/>
      <c r="AD132" s="1097"/>
      <c r="AE132" s="1098"/>
      <c r="AF132" s="1099">
        <v>6.6599773129999997</v>
      </c>
      <c r="AG132" s="1097"/>
      <c r="AH132" s="1097"/>
      <c r="AI132" s="1097"/>
      <c r="AJ132" s="1098"/>
      <c r="AK132" s="1099">
        <v>4.8962292639999996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6.1</v>
      </c>
      <c r="AB133" s="1080"/>
      <c r="AC133" s="1080"/>
      <c r="AD133" s="1080"/>
      <c r="AE133" s="1081"/>
      <c r="AF133" s="1079">
        <v>6.2</v>
      </c>
      <c r="AG133" s="1080"/>
      <c r="AH133" s="1080"/>
      <c r="AI133" s="1080"/>
      <c r="AJ133" s="1081"/>
      <c r="AK133" s="1079">
        <v>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rguAP/utZJ6p+trfaB1QJ5niYsqzkg1ACEPwQam5GYUF2kK0HwXQPWKw/SHX5QoFfwo2v/tPVKElI+FtMoEuA==" saltValue="078JLuSL6EsrsQOlsflw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OZBOI4iL+qrdK3CX/PKwhEqQ/NeOlemcLGcvHWQkPnZms6aQTdZc/SV6mQRBrKUKZ1TjPG3Z76iCb4kbxg8/g==" saltValue="tFU4AwchpB/q5a0adNkl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qA97Y/e7XM6WvHOVKayYlIjpUr9dohhpRipTOzEj9TAWiwhAV79luZ80IUiQM2hpcxgoD3tPssyv9cpTNf9fQ==" saltValue="RJCVd4KiqHxQ50URt6/BS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779888</v>
      </c>
      <c r="AP9" s="269">
        <v>284009</v>
      </c>
      <c r="AQ9" s="270">
        <v>289558</v>
      </c>
      <c r="AR9" s="271">
        <v>-1.9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126160</v>
      </c>
      <c r="AP10" s="272">
        <v>45943</v>
      </c>
      <c r="AQ10" s="273">
        <v>31838</v>
      </c>
      <c r="AR10" s="274">
        <v>44.3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4218</v>
      </c>
      <c r="AP11" s="272">
        <v>1536</v>
      </c>
      <c r="AQ11" s="273">
        <v>5309</v>
      </c>
      <c r="AR11" s="274">
        <v>-71.099999999999994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23409</v>
      </c>
      <c r="AP13" s="272">
        <v>8525</v>
      </c>
      <c r="AQ13" s="273">
        <v>8195</v>
      </c>
      <c r="AR13" s="274">
        <v>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25061</v>
      </c>
      <c r="AP14" s="272">
        <v>9126</v>
      </c>
      <c r="AQ14" s="273">
        <v>5752</v>
      </c>
      <c r="AR14" s="274">
        <v>58.7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-31842</v>
      </c>
      <c r="AP15" s="272">
        <v>-11596</v>
      </c>
      <c r="AQ15" s="273">
        <v>-17150</v>
      </c>
      <c r="AR15" s="274">
        <v>-32.4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926894</v>
      </c>
      <c r="AP16" s="272">
        <v>337543</v>
      </c>
      <c r="AQ16" s="273">
        <v>323504</v>
      </c>
      <c r="AR16" s="274">
        <v>4.3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24.76</v>
      </c>
      <c r="AP21" s="286">
        <v>26.26</v>
      </c>
      <c r="AQ21" s="287">
        <v>-1.5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96.2</v>
      </c>
      <c r="AP22" s="291">
        <v>94.5</v>
      </c>
      <c r="AQ22" s="292">
        <v>1.7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336804</v>
      </c>
      <c r="AP32" s="300">
        <v>122653</v>
      </c>
      <c r="AQ32" s="301">
        <v>167749</v>
      </c>
      <c r="AR32" s="302">
        <v>-26.9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77580</v>
      </c>
      <c r="AP35" s="300">
        <v>28252</v>
      </c>
      <c r="AQ35" s="301">
        <v>32778</v>
      </c>
      <c r="AR35" s="302">
        <v>-13.8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4535</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37</v>
      </c>
      <c r="AP37" s="300">
        <v>13</v>
      </c>
      <c r="AQ37" s="301">
        <v>1146</v>
      </c>
      <c r="AR37" s="302">
        <v>-98.9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37</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-7395</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-312772</v>
      </c>
      <c r="AP40" s="300">
        <v>-113901</v>
      </c>
      <c r="AQ40" s="301">
        <v>-144519</v>
      </c>
      <c r="AR40" s="302">
        <v>-21.2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101649</v>
      </c>
      <c r="AP41" s="300">
        <v>37017</v>
      </c>
      <c r="AQ41" s="301">
        <v>54333</v>
      </c>
      <c r="AR41" s="302">
        <v>-31.9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618126</v>
      </c>
      <c r="AN51" s="322">
        <v>200495</v>
      </c>
      <c r="AO51" s="323">
        <v>58.6</v>
      </c>
      <c r="AP51" s="324">
        <v>332350</v>
      </c>
      <c r="AQ51" s="325">
        <v>4.9000000000000004</v>
      </c>
      <c r="AR51" s="326">
        <v>53.7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151683</v>
      </c>
      <c r="AN52" s="330">
        <v>49200</v>
      </c>
      <c r="AO52" s="331">
        <v>-36</v>
      </c>
      <c r="AP52" s="332">
        <v>200453</v>
      </c>
      <c r="AQ52" s="333">
        <v>0.7</v>
      </c>
      <c r="AR52" s="334">
        <v>-36.700000000000003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747337</v>
      </c>
      <c r="AN53" s="322">
        <v>248946</v>
      </c>
      <c r="AO53" s="323">
        <v>24.2</v>
      </c>
      <c r="AP53" s="324">
        <v>362690</v>
      </c>
      <c r="AQ53" s="325">
        <v>9.1</v>
      </c>
      <c r="AR53" s="326">
        <v>15.1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156581</v>
      </c>
      <c r="AN54" s="330">
        <v>52159</v>
      </c>
      <c r="AO54" s="331">
        <v>6</v>
      </c>
      <c r="AP54" s="332">
        <v>172580</v>
      </c>
      <c r="AQ54" s="333">
        <v>-13.9</v>
      </c>
      <c r="AR54" s="334">
        <v>19.899999999999999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1052679</v>
      </c>
      <c r="AN55" s="322">
        <v>363118</v>
      </c>
      <c r="AO55" s="323">
        <v>45.9</v>
      </c>
      <c r="AP55" s="324">
        <v>296093</v>
      </c>
      <c r="AQ55" s="325">
        <v>-18.399999999999999</v>
      </c>
      <c r="AR55" s="326">
        <v>64.3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194779</v>
      </c>
      <c r="AN56" s="330">
        <v>67188</v>
      </c>
      <c r="AO56" s="331">
        <v>28.8</v>
      </c>
      <c r="AP56" s="332">
        <v>140545</v>
      </c>
      <c r="AQ56" s="333">
        <v>-18.600000000000001</v>
      </c>
      <c r="AR56" s="334">
        <v>47.4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354484</v>
      </c>
      <c r="AN57" s="322">
        <v>125748</v>
      </c>
      <c r="AO57" s="323">
        <v>-65.400000000000006</v>
      </c>
      <c r="AP57" s="324">
        <v>308655</v>
      </c>
      <c r="AQ57" s="325">
        <v>4.2</v>
      </c>
      <c r="AR57" s="326">
        <v>-69.599999999999994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182177</v>
      </c>
      <c r="AN58" s="330">
        <v>64625</v>
      </c>
      <c r="AO58" s="331">
        <v>-3.8</v>
      </c>
      <c r="AP58" s="332">
        <v>169887</v>
      </c>
      <c r="AQ58" s="333">
        <v>20.9</v>
      </c>
      <c r="AR58" s="334">
        <v>-24.7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312199</v>
      </c>
      <c r="AN59" s="322">
        <v>113692</v>
      </c>
      <c r="AO59" s="323">
        <v>-9.6</v>
      </c>
      <c r="AP59" s="324">
        <v>325476</v>
      </c>
      <c r="AQ59" s="325">
        <v>5.4</v>
      </c>
      <c r="AR59" s="326">
        <v>-15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197401</v>
      </c>
      <c r="AN60" s="330">
        <v>71887</v>
      </c>
      <c r="AO60" s="331">
        <v>11.2</v>
      </c>
      <c r="AP60" s="332">
        <v>190204</v>
      </c>
      <c r="AQ60" s="333">
        <v>12</v>
      </c>
      <c r="AR60" s="334">
        <v>-0.8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616965</v>
      </c>
      <c r="AN61" s="337">
        <v>210400</v>
      </c>
      <c r="AO61" s="338">
        <v>10.7</v>
      </c>
      <c r="AP61" s="339">
        <v>325053</v>
      </c>
      <c r="AQ61" s="340">
        <v>1</v>
      </c>
      <c r="AR61" s="326">
        <v>9.6999999999999993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176524</v>
      </c>
      <c r="AN62" s="330">
        <v>61012</v>
      </c>
      <c r="AO62" s="331">
        <v>1.2</v>
      </c>
      <c r="AP62" s="332">
        <v>174734</v>
      </c>
      <c r="AQ62" s="333">
        <v>0.2</v>
      </c>
      <c r="AR62" s="334">
        <v>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6mEdimmbf9ZCC7eqr5pHiLnsiDaR92gNvqjZuOWTPNEDt5Q9I62VuS8Q/g67SinypydlZR9GiIZzfapYxGDvQw==" saltValue="bKDLWGJvyXHJcHSPV7fQ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CZmLewoMWG7MmlYPWxoo2xSWP/1sY7mD0P7Tvmv75p9tLfIcMtLL273vJFg1cUWVqat8Gfuy4D+HsX1UiualfQ==" saltValue="pkjiWv8b1Fc7M5lC1cNA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6NCQmcqPo41ejvG3HDNkTY3iiKaKGHi0XtgpgOIxhPppGCqHoGIMy8sQqq7rOPLsEVg37Tg/e/hwzy8PR2HG3w==" saltValue="6JUaqUo4H3GYzmJn/u8V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22.93</v>
      </c>
      <c r="G47" s="12">
        <v>24.71</v>
      </c>
      <c r="H47" s="12">
        <v>22.99</v>
      </c>
      <c r="I47" s="12">
        <v>18.3</v>
      </c>
      <c r="J47" s="13">
        <v>16.75</v>
      </c>
    </row>
    <row r="48" spans="2:10" ht="57.75" customHeight="1" x14ac:dyDescent="0.2">
      <c r="B48" s="14"/>
      <c r="C48" s="1141" t="s">
        <v>4</v>
      </c>
      <c r="D48" s="1141"/>
      <c r="E48" s="1142"/>
      <c r="F48" s="15">
        <v>5.61</v>
      </c>
      <c r="G48" s="16">
        <v>5.15</v>
      </c>
      <c r="H48" s="16">
        <v>6.11</v>
      </c>
      <c r="I48" s="16">
        <v>7.55</v>
      </c>
      <c r="J48" s="17">
        <v>5.81</v>
      </c>
    </row>
    <row r="49" spans="2:10" ht="57.75" customHeight="1" thickBot="1" x14ac:dyDescent="0.25">
      <c r="B49" s="18"/>
      <c r="C49" s="1143" t="s">
        <v>5</v>
      </c>
      <c r="D49" s="1143"/>
      <c r="E49" s="1144"/>
      <c r="F49" s="19">
        <v>4.67</v>
      </c>
      <c r="G49" s="20">
        <v>3.62</v>
      </c>
      <c r="H49" s="20" t="s">
        <v>530</v>
      </c>
      <c r="I49" s="20" t="s">
        <v>531</v>
      </c>
      <c r="J49" s="21" t="s">
        <v>532</v>
      </c>
    </row>
    <row r="50" spans="2:10" ht="13" x14ac:dyDescent="0.2"/>
  </sheetData>
  <sheetProtection algorithmName="SHA-512" hashValue="IhJT2cDB7xoa0XT7HIBjJR1txmpFL/tXtLk0HZcbeCoAjX2+3PCdK6McIIpN+zqhmmEOHcglQo+ewpbWuesLhg==" saltValue="Q8h+KFdZRYDZ8rw8ar4+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明日香</cp:lastModifiedBy>
  <cp:lastPrinted>2026-03-09T04:06:42Z</cp:lastPrinted>
  <dcterms:created xsi:type="dcterms:W3CDTF">2026-02-26T09:24:19Z</dcterms:created>
  <dcterms:modified xsi:type="dcterms:W3CDTF">2026-03-17T02:42:25Z</dcterms:modified>
  <cp:category/>
</cp:coreProperties>
</file>