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1602\Desktop\20240116_公営企業に係る経営比較分析表（令和４年度決算）の分析等について\"/>
    </mc:Choice>
  </mc:AlternateContent>
  <xr:revisionPtr revIDLastSave="0" documentId="13_ncr:1_{A51E13EF-0E02-469A-8495-91BD2095321E}" xr6:coauthVersionLast="45" xr6:coauthVersionMax="45" xr10:uidLastSave="{00000000-0000-0000-0000-000000000000}"/>
  <workbookProtection workbookAlgorithmName="SHA-512" workbookHashValue="eAAO2Owdvf+0DZQQiPEA89gynWr3aWYk09Xu2AS3OlZQvCVYLsxBntbGucAu0RqOaLbZxHKwoSaHkWulxjoQzw==" workbookSaltValue="tZUFQBX+qc2peN5DfWXhe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I10" i="4" s="1"/>
  <c r="N6" i="5"/>
  <c r="M6" i="5"/>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B10" i="4"/>
  <c r="AT8" i="4"/>
  <c r="AL8" i="4"/>
  <c r="AD8" i="4"/>
  <c r="W8" i="4"/>
  <c r="P8" i="4"/>
  <c r="I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<sst xmlns="http://schemas.openxmlformats.org/spreadsheetml/2006/main" count="236" uniqueCount="121">
  <si>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</si>
  <si>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</si>
  <si>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</si>
  <si>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</si>
  <si>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</si>
  <si>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</si>
  <si>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</si>
  <si>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</si>
  <si>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</si>
  <si>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</si>
  <si>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</si>
  <si>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</si>
  <si>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</si>
  <si>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</si>
  <si>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</si>
  <si>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</si>
  <si>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</si>
  <si>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</si>
  <si>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</si>
  <si>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</si>
  <si>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</si>
  <si>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</si>
  <si>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</si>
  <si>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</si>
  <si>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</si>
  <si>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</si>
  <si>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</si>
  <si>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</si>
  <si>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</si>
  <si>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</si>
  <si>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</si>
  <si>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</si>
  <si>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</si>
  <si>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</si>
  <si>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</si>
  <si>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</si>
  <si>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</si>
  <si>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</si>
  <si>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</si>
  <si>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</si>
  <si>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</si>
  <si>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</si>
  <si>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</si>
  <si>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</si>
  <si>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</si>
  <si>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</si>
  <si>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</si>
  <si>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</si>
  <si>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</si>
  <si>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</si>
  <si>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</si>
  <si>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</si>
  <si>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</si>
  <si>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</si>
  <si>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</si>
  <si>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</si>
  <si>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</si>
  <si>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</si>
  <si>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</si>
  <si>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</si>
  <si>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</si>
  <si>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</si>
  <si>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</si>
  <si>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</si>
  <si>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</si>
  <si>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</si>
  <si>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</si>
  <si>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</si>
  <si>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</si>
  <si>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</si>
  <si>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</si>
  <si>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</si>
  <si>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</si>
  <si>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</si>
  <si>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</si>
  <si>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</si>
  <si>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</si>
  <si>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</si>
  <si>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</si>
  <si>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</si>
  <si>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</si>
  <si>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</si>
  <si>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</si>
  <si>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</si>
  <si>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</si>
  <si>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</si>
  <si>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</si>
  <si>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</si>
  <si>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</si>
  <si>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</si>
  <si>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</si>
  <si>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</si>
  <si>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</si>
  <si>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</si>
  <si>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</si>
  <si>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</si>
  <si>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</si>
  <si>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</si>
  <si>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</si>
  <si>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藤里町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</si>
  <si>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</si>
  <si>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</si>
  <si>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</si>
  <si>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</si>
  <si>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</si>
  <si>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</si>
  <si>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</si>
  <si>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</si>
  <si>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</si>
  <si>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</si>
  <si>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</si>
  <si>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</si>
  <si>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</si>
  <si>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</si>
  <si>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</si>
  <si>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</si>
  <si>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</si>
  <si>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</si>
  <si>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農業集落排水事業は、平成10年に事業着手し平成14年に供用開始しており、管渠施設については比較的新しいものとなっているが、今後処理施設の中核となる動力制御盤や引込開閉器盤、し渣脱水機等の更新が必要となっている。
処理施設に要する更新費用の削減を図るため、これら大規模更新を実施する前に特定環境保全公共下水道へ接続する予定である。</t>
    <rPh sb="61" eb="63">
      <t>コンゴ</t>
    </rPh>
    <rPh sb="158" eb="160">
      <t>ヨテイ</t>
    </rPh>
    <phoneticPr fontId="4"/>
  </si>
  <si>
    <t>①収益的収支比率は、57.60％と赤字経営であるが、前年度からは11.37ポイント改善している。年々進行する人口減少に伴い、料金収入の減少が予想されることから、使用料の見直しについて検討する必要がある。
④企業債残高対事業規模比率は、面的整備事業が完了していることから、建設改良費に対する企業債割合としては減少傾向にある。ただし、数年後に想定している処理施設の大規模更新等を実施した場合、大幅な増加が見込まれるため、施設の統廃合の実施や使用料の見直しについて検討する必要がある。
⑤経費回収率は、18.49％と使用料で回収すべき経費を賄えておらず、適正な使用料収入の確保及び費用削減が求められる。
⑥汚水処理原価は、人口減少に伴い有収水量が減少していることもあり、類似団体平均値を大きく上回っている。今後も加入者の増加は見込めず、維持管理費の削減や施設の効率的活用の観点からも統廃合を予定している。
⑦施設利用率は、人口減少に伴い減少傾向にあり類似団体平均値を下回っている。ピーク時の計画人口との乖離が生じており、施設の処理能力が過大になりつつあり、特定環境保全公共下水道との統合を予定している。
⑧水洗化率は、類似団体平均値を上回っているが、安定した経営を行うため、未加入世帯に対し加入及び接続の促進に努める。</t>
    <rPh sb="26" eb="29">
      <t>ゼンネンド</t>
    </rPh>
    <rPh sb="41" eb="43">
      <t>カイゼン</t>
    </rPh>
    <rPh sb="118" eb="119">
      <t>テキ</t>
    </rPh>
    <rPh sb="340" eb="341">
      <t>オオ</t>
    </rPh>
    <rPh sb="365" eb="370">
      <t>イジカンリヒ</t>
    </rPh>
    <rPh sb="371" eb="373">
      <t>サクゲン</t>
    </rPh>
    <rPh sb="377" eb="382">
      <t>コウリツテキカツヨウ</t>
    </rPh>
    <rPh sb="383" eb="385">
      <t>カンテン</t>
    </rPh>
    <rPh sb="392" eb="394">
      <t>ヨテイ</t>
    </rPh>
    <rPh sb="457" eb="459">
      <t>シセツ</t>
    </rPh>
    <rPh sb="460" eb="464">
      <t>ショリノウリョク</t>
    </rPh>
    <rPh sb="465" eb="467">
      <t>カダイ</t>
    </rPh>
    <rPh sb="491" eb="493">
      <t>ヨテイ</t>
    </rPh>
    <rPh sb="512" eb="513">
      <t>チ</t>
    </rPh>
    <phoneticPr fontId="4"/>
  </si>
  <si>
    <t>本来100％を超えるべき収益的収支比率や経費回収率は100％を大きく下回っており、赤字分を一般会計からの繰入金で補う構図が続いている。農業集落排水事業においては、施設の処理能力が過大になりつつある中、今後大規模更新を控えており、維持管理費の低減と更新費用の削減を図るため、令和8年度までに特定環境保全公共下水道への接続を目指す。</t>
    <rPh sb="0" eb="2">
      <t>ホンライ</t>
    </rPh>
    <rPh sb="7" eb="8">
      <t>コ</t>
    </rPh>
    <rPh sb="31" eb="32">
      <t>オオ</t>
    </rPh>
    <rPh sb="34" eb="36">
      <t>シタマワ</t>
    </rPh>
    <rPh sb="41" eb="44">
      <t>アカジブン</t>
    </rPh>
    <rPh sb="45" eb="49">
      <t>イッパンカイケイ</t>
    </rPh>
    <rPh sb="52" eb="54">
      <t>クリイレ</t>
    </rPh>
    <rPh sb="54" eb="55">
      <t>キン</t>
    </rPh>
    <rPh sb="56" eb="57">
      <t>オギナ</t>
    </rPh>
    <rPh sb="58" eb="60">
      <t>コウズ</t>
    </rPh>
    <rPh sb="61" eb="62">
      <t>ツヅ</t>
    </rPh>
    <rPh sb="98" eb="99">
      <t>ナカ</t>
    </rPh>
    <rPh sb="100" eb="102">
      <t>コンゴ</t>
    </rPh>
    <rPh sb="102" eb="105">
      <t>ダイキボ</t>
    </rPh>
    <rPh sb="105" eb="107">
      <t>コウシン</t>
    </rPh>
    <rPh sb="108" eb="109">
      <t>ヒカ</t>
    </rPh>
    <rPh sb="114" eb="119">
      <t>イジカンリヒ</t>
    </rPh>
    <rPh sb="120" eb="122">
      <t>テイゲン</t>
    </rPh>
    <rPh sb="123" eb="127">
      <t>コウシンヒヨウ</t>
    </rPh>
    <rPh sb="128" eb="130">
      <t>サクゲン</t>
    </rPh>
    <rPh sb="131" eb="132">
      <t>ハカ</t>
    </rPh>
    <rPh sb="136" eb="138">
      <t>レイワ</t>
    </rPh>
    <rPh sb="139" eb="141">
      <t>ネンド</t>
    </rPh>
    <rPh sb="160" eb="162">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</si>
</sst>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0F-4D92-8CC3-DB107F7D8C6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C10F-4D92-8CC3-DB107F7D8C6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41.82</c:v>
                </c:pt>
                <c:pt idx="1">
                  <c:v>36.97</c:v>
                </c:pt>
                <c:pt idx="2">
                  <c:v>34.549999999999997</c:v>
                </c:pt>
                <c:pt idx="3">
                  <c:v>31.52</c:v>
                </c:pt>
                <c:pt idx="4">
                  <c:v>30.3</c:v>
                </c:pt>
              </c:numCache>
            </c:numRef>
          </c:val>
          <c:extLst>
            <c:ext xmlns:c16="http://schemas.microsoft.com/office/drawing/2014/chart" uri="{C3380CC4-5D6E-409C-BE32-E72D297353CC}">
              <c16:uniqueId val="{00000000-00BB-4D39-A46C-DBA22AEEBD1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00BB-4D39-A46C-DBA22AEEBD1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89.8</c:v>
                </c:pt>
                <c:pt idx="1">
                  <c:v>89.42</c:v>
                </c:pt>
                <c:pt idx="2">
                  <c:v>90</c:v>
                </c:pt>
                <c:pt idx="3">
                  <c:v>91.41</c:v>
                </c:pt>
                <c:pt idx="4">
                  <c:v>90.73</c:v>
                </c:pt>
              </c:numCache>
            </c:numRef>
          </c:val>
          <c:extLst>
            <c:ext xmlns:c16="http://schemas.microsoft.com/office/drawing/2014/chart" uri="{C3380CC4-5D6E-409C-BE32-E72D297353CC}">
              <c16:uniqueId val="{00000000-3945-4DFD-8159-3AF529DE165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3945-4DFD-8159-3AF529DE165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79.540000000000006</c:v>
                </c:pt>
                <c:pt idx="1">
                  <c:v>55.43</c:v>
                </c:pt>
                <c:pt idx="2">
                  <c:v>44.2</c:v>
                </c:pt>
                <c:pt idx="3">
                  <c:v>46.23</c:v>
                </c:pt>
                <c:pt idx="4">
                  <c:v>57.6</c:v>
                </c:pt>
              </c:numCache>
            </c:numRef>
          </c:val>
          <c:extLst>
            <c:ext xmlns:c16="http://schemas.microsoft.com/office/drawing/2014/chart" uri="{C3380CC4-5D6E-409C-BE32-E72D297353CC}">
              <c16:uniqueId val="{00000000-F964-4FE7-8209-8CD132A7F9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64-4FE7-8209-8CD132A7F9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41-41F2-A896-2B94A25FE63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41-41F2-A896-2B94A25FE63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42-439E-B939-87FB4BDB34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42-439E-B939-87FB4BDB34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C9-499B-8426-A24F14F3D49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C9-499B-8426-A24F14F3D49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1B-46BD-9845-FF549399684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1B-46BD-9845-FF549399684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3530.34</c:v>
                </c:pt>
                <c:pt idx="1">
                  <c:v>4184.24</c:v>
                </c:pt>
                <c:pt idx="2">
                  <c:v>4196.76</c:v>
                </c:pt>
                <c:pt idx="3">
                  <c:v>3890.67</c:v>
                </c:pt>
                <c:pt idx="4">
                  <c:v>3916.17</c:v>
                </c:pt>
              </c:numCache>
            </c:numRef>
          </c:val>
          <c:extLst>
            <c:ext xmlns:c16="http://schemas.microsoft.com/office/drawing/2014/chart" uri="{C3380CC4-5D6E-409C-BE32-E72D297353CC}">
              <c16:uniqueId val="{00000000-FDF9-4756-B21F-A9558486E9A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FDF9-4756-B21F-A9558486E9A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52.93</c:v>
                </c:pt>
                <c:pt idx="1">
                  <c:v>14.32</c:v>
                </c:pt>
                <c:pt idx="2">
                  <c:v>19.71</c:v>
                </c:pt>
                <c:pt idx="3">
                  <c:v>19.79</c:v>
                </c:pt>
                <c:pt idx="4">
                  <c:v>18.489999999999998</c:v>
                </c:pt>
              </c:numCache>
            </c:numRef>
          </c:val>
          <c:extLst>
            <c:ext xmlns:c16="http://schemas.microsoft.com/office/drawing/2014/chart" uri="{C3380CC4-5D6E-409C-BE32-E72D297353CC}">
              <c16:uniqueId val="{00000000-F7BC-4F81-985B-D705E465D8C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F7BC-4F81-985B-D705E465D8C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249.97</c:v>
                </c:pt>
                <c:pt idx="1">
                  <c:v>980.58</c:v>
                </c:pt>
                <c:pt idx="2">
                  <c:v>735.2</c:v>
                </c:pt>
                <c:pt idx="3">
                  <c:v>757.24</c:v>
                </c:pt>
                <c:pt idx="4">
                  <c:v>823.73</c:v>
                </c:pt>
              </c:numCache>
            </c:numRef>
          </c:val>
          <c:extLst>
            <c:ext xmlns:c16="http://schemas.microsoft.com/office/drawing/2014/chart" uri="{C3380CC4-5D6E-409C-BE32-E72D297353CC}">
              <c16:uniqueId val="{00000000-4C6F-4DBD-9162-1D6B0EFD903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C6F-4DBD-9162-1D6B0EFD903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藤里町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2899</v>
      </c>
      <c r="AM8" s="37"/>
      <c r="AN8" s="37"/>
      <c r="AO8" s="37"/>
      <c r="AP8" s="37"/>
      <c r="AQ8" s="37"/>
      <c r="AR8" s="37"/>
      <c r="AS8" s="37"/>
      <c r="AT8" s="38">
        <f>データ!T6</f>
        <v>282.13</v>
      </c>
      <c r="AU8" s="38"/>
      <c r="AV8" s="38"/>
      <c r="AW8" s="38"/>
      <c r="AX8" s="38"/>
      <c r="AY8" s="38"/>
      <c r="AZ8" s="38"/>
      <c r="BA8" s="38"/>
      <c r="BB8" s="38">
        <f>データ!U6</f>
        <v>10.28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5.26</v>
      </c>
      <c r="Q10" s="38"/>
      <c r="R10" s="38"/>
      <c r="S10" s="38"/>
      <c r="T10" s="38"/>
      <c r="U10" s="38"/>
      <c r="V10" s="38"/>
      <c r="W10" s="38">
        <f>データ!Q6</f>
        <v>83.05</v>
      </c>
      <c r="X10" s="38"/>
      <c r="Y10" s="38"/>
      <c r="Z10" s="38"/>
      <c r="AA10" s="38"/>
      <c r="AB10" s="38"/>
      <c r="AC10" s="38"/>
      <c r="AD10" s="37">
        <f>データ!R6</f>
        <v>2640</v>
      </c>
      <c r="AE10" s="37"/>
      <c r="AF10" s="37"/>
      <c r="AG10" s="37"/>
      <c r="AH10" s="37"/>
      <c r="AI10" s="37"/>
      <c r="AJ10" s="37"/>
      <c r="AK10" s="2"/>
      <c r="AL10" s="37">
        <f>データ!V6</f>
        <v>151</v>
      </c>
      <c r="AM10" s="37"/>
      <c r="AN10" s="37"/>
      <c r="AO10" s="37"/>
      <c r="AP10" s="37"/>
      <c r="AQ10" s="37"/>
      <c r="AR10" s="37"/>
      <c r="AS10" s="37"/>
      <c r="AT10" s="38">
        <f>データ!W6</f>
        <v>0.32</v>
      </c>
      <c r="AU10" s="38"/>
      <c r="AV10" s="38"/>
      <c r="AW10" s="38"/>
      <c r="AX10" s="38"/>
      <c r="AY10" s="38"/>
      <c r="AZ10" s="38"/>
      <c r="BA10" s="38"/>
      <c r="BB10" s="38">
        <f>データ!X6</f>
        <v>471.88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EM8pEbp9Jw65Vzb+lOUGISFXa5FosT7XCumMjytVLMVyrWQ8ywCxldG0T8/JFx0fPyU6c63PEkIbDwbjznklEA==" saltValue="ZTwkdKJgdow65NZYZyNff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53465</v>
      </c>
      <c r="D6" s="19">
        <f t="shared" si="3"/>
        <v>47</v>
      </c>
      <c r="E6" s="19">
        <f t="shared" si="3"/>
        <v>17</v>
      </c>
      <c r="F6" s="19">
        <f t="shared" si="3"/>
        <v>5</v>
      </c>
      <c r="G6" s="19">
        <f t="shared" si="3"/>
        <v>0</v>
      </c>
      <c r="H6" s="19" t="str">
        <f t="shared" si="3"/>
        <v>秋田県　藤里町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5.26</v>
      </c>
      <c r="Q6" s="20">
        <f t="shared" si="3"/>
        <v>83.05</v>
      </c>
      <c r="R6" s="20">
        <f t="shared" si="3"/>
        <v>2640</v>
      </c>
      <c r="S6" s="20">
        <f t="shared" si="3"/>
        <v>2899</v>
      </c>
      <c r="T6" s="20">
        <f t="shared" si="3"/>
        <v>282.13</v>
      </c>
      <c r="U6" s="20">
        <f t="shared" si="3"/>
        <v>10.28</v>
      </c>
      <c r="V6" s="20">
        <f t="shared" si="3"/>
        <v>151</v>
      </c>
      <c r="W6" s="20">
        <f t="shared" si="3"/>
        <v>0.32</v>
      </c>
      <c r="X6" s="20">
        <f t="shared" si="3"/>
        <v>471.88</v>
      </c>
      <c r="Y6" s="21">
        <f>IF(Y7="",NA(),Y7)</f>
        <v>79.540000000000006</v>
      </c>
      <c r="Z6" s="21">
        <f t="shared" ref="Z6:AH6" si="4">IF(Z7="",NA(),Z7)</f>
        <v>55.43</v>
      </c>
      <c r="AA6" s="21">
        <f t="shared" si="4"/>
        <v>44.2</v>
      </c>
      <c r="AB6" s="21">
        <f t="shared" si="4"/>
        <v>46.23</v>
      </c>
      <c r="AC6" s="21">
        <f t="shared" si="4"/>
        <v>57.6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3530.34</v>
      </c>
      <c r="BG6" s="21">
        <f t="shared" ref="BG6:BO6" si="7">IF(BG7="",NA(),BG7)</f>
        <v>4184.24</v>
      </c>
      <c r="BH6" s="21">
        <f t="shared" si="7"/>
        <v>4196.76</v>
      </c>
      <c r="BI6" s="21">
        <f t="shared" si="7"/>
        <v>3890.67</v>
      </c>
      <c r="BJ6" s="21">
        <f t="shared" si="7"/>
        <v>3916.17</v>
      </c>
      <c r="BK6" s="21">
        <f t="shared" si="7"/>
        <v>789.46</v>
      </c>
      <c r="BL6" s="21">
        <f t="shared" si="7"/>
        <v>826.83</v>
      </c>
      <c r="BM6" s="21">
        <f t="shared" si="7"/>
        <v>867.83</v>
      </c>
      <c r="BN6" s="21">
        <f t="shared" si="7"/>
        <v>791.76</v>
      </c>
      <c r="BO6" s="21">
        <f t="shared" si="7"/>
        <v>900.82</v>
      </c>
      <c r="BP6" s="20" t="str">
        <f>IF(BP7="","",IF(BP7="-","【-】","【"&amp;SUBSTITUTE(TEXT(BP7,"#,##0.00"),"-","△")&amp;"】"))</f>
        <v>【809.19】</v>
      </c>
      <c r="BQ6" s="21">
        <f>IF(BQ7="",NA(),BQ7)</f>
        <v>52.93</v>
      </c>
      <c r="BR6" s="21">
        <f t="shared" ref="BR6:BZ6" si="8">IF(BR7="",NA(),BR7)</f>
        <v>14.32</v>
      </c>
      <c r="BS6" s="21">
        <f t="shared" si="8"/>
        <v>19.71</v>
      </c>
      <c r="BT6" s="21">
        <f t="shared" si="8"/>
        <v>19.79</v>
      </c>
      <c r="BU6" s="21">
        <f t="shared" si="8"/>
        <v>18.489999999999998</v>
      </c>
      <c r="BV6" s="21">
        <f t="shared" si="8"/>
        <v>57.77</v>
      </c>
      <c r="BW6" s="21">
        <f t="shared" si="8"/>
        <v>57.31</v>
      </c>
      <c r="BX6" s="21">
        <f t="shared" si="8"/>
        <v>57.08</v>
      </c>
      <c r="BY6" s="21">
        <f t="shared" si="8"/>
        <v>56.26</v>
      </c>
      <c r="BZ6" s="21">
        <f t="shared" si="8"/>
        <v>52.94</v>
      </c>
      <c r="CA6" s="20" t="str">
        <f>IF(CA7="","",IF(CA7="-","【-】","【"&amp;SUBSTITUTE(TEXT(CA7,"#,##0.00"),"-","△")&amp;"】"))</f>
        <v>【57.02】</v>
      </c>
      <c r="CB6" s="21">
        <f>IF(CB7="",NA(),CB7)</f>
        <v>249.97</v>
      </c>
      <c r="CC6" s="21">
        <f t="shared" ref="CC6:CK6" si="9">IF(CC7="",NA(),CC7)</f>
        <v>980.58</v>
      </c>
      <c r="CD6" s="21">
        <f t="shared" si="9"/>
        <v>735.2</v>
      </c>
      <c r="CE6" s="21">
        <f t="shared" si="9"/>
        <v>757.24</v>
      </c>
      <c r="CF6" s="21">
        <f t="shared" si="9"/>
        <v>823.73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41.82</v>
      </c>
      <c r="CN6" s="21">
        <f t="shared" ref="CN6:CV6" si="10">IF(CN7="",NA(),CN7)</f>
        <v>36.97</v>
      </c>
      <c r="CO6" s="21">
        <f t="shared" si="10"/>
        <v>34.549999999999997</v>
      </c>
      <c r="CP6" s="21">
        <f t="shared" si="10"/>
        <v>31.52</v>
      </c>
      <c r="CQ6" s="21">
        <f t="shared" si="10"/>
        <v>30.3</v>
      </c>
      <c r="CR6" s="21">
        <f t="shared" si="10"/>
        <v>50.68</v>
      </c>
      <c r="CS6" s="21">
        <f t="shared" si="10"/>
        <v>50.14</v>
      </c>
      <c r="CT6" s="21">
        <f t="shared" si="10"/>
        <v>54.83</v>
      </c>
      <c r="CU6" s="21">
        <f t="shared" si="10"/>
        <v>66.53</v>
      </c>
      <c r="CV6" s="21">
        <f t="shared" si="10"/>
        <v>52.35</v>
      </c>
      <c r="CW6" s="20" t="str">
        <f>IF(CW7="","",IF(CW7="-","【-】","【"&amp;SUBSTITUTE(TEXT(CW7,"#,##0.00"),"-","△")&amp;"】"))</f>
        <v>【52.55】</v>
      </c>
      <c r="CX6" s="21">
        <f>IF(CX7="",NA(),CX7)</f>
        <v>89.8</v>
      </c>
      <c r="CY6" s="21">
        <f t="shared" ref="CY6:DG6" si="11">IF(CY7="",NA(),CY7)</f>
        <v>89.42</v>
      </c>
      <c r="CZ6" s="21">
        <f t="shared" si="11"/>
        <v>90</v>
      </c>
      <c r="DA6" s="21">
        <f t="shared" si="11"/>
        <v>91.41</v>
      </c>
      <c r="DB6" s="21">
        <f t="shared" si="11"/>
        <v>90.73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53465</v>
      </c>
      <c r="D7" s="23">
        <v>47</v>
      </c>
      <c r="E7" s="23">
        <v>17</v>
      </c>
      <c r="F7" s="23">
        <v>5</v>
      </c>
      <c r="G7" s="23">
        <v>0</v>
      </c>
      <c r="H7" s="23" t="s">
        <v>99</v>
      </c>
      <c r="I7" s="23" t="s">
        <v>100</v>
      </c>
      <c r="J7" s="23" t="s">
        <v>101</v>
      </c>
      <c r="K7" s="23" t="s">
        <v>102</v>
      </c>
      <c r="L7" s="23" t="s">
        <v>103</v>
      </c>
      <c r="M7" s="23" t="s">
        <v>104</v>
      </c>
      <c r="N7" s="24" t="s">
        <v>105</v>
      </c>
      <c r="O7" s="24" t="s">
        <v>106</v>
      </c>
      <c r="P7" s="24">
        <v>5.26</v>
      </c>
      <c r="Q7" s="24">
        <v>83.05</v>
      </c>
      <c r="R7" s="24">
        <v>2640</v>
      </c>
      <c r="S7" s="24">
        <v>2899</v>
      </c>
      <c r="T7" s="24">
        <v>282.13</v>
      </c>
      <c r="U7" s="24">
        <v>10.28</v>
      </c>
      <c r="V7" s="24">
        <v>151</v>
      </c>
      <c r="W7" s="24">
        <v>0.32</v>
      </c>
      <c r="X7" s="24">
        <v>471.88</v>
      </c>
      <c r="Y7" s="24">
        <v>79.540000000000006</v>
      </c>
      <c r="Z7" s="24">
        <v>55.43</v>
      </c>
      <c r="AA7" s="24">
        <v>44.2</v>
      </c>
      <c r="AB7" s="24">
        <v>46.23</v>
      </c>
      <c r="AC7" s="24">
        <v>57.6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3530.34</v>
      </c>
      <c r="BG7" s="24">
        <v>4184.24</v>
      </c>
      <c r="BH7" s="24">
        <v>4196.76</v>
      </c>
      <c r="BI7" s="24">
        <v>3890.67</v>
      </c>
      <c r="BJ7" s="24">
        <v>3916.17</v>
      </c>
      <c r="BK7" s="24">
        <v>789.46</v>
      </c>
      <c r="BL7" s="24">
        <v>826.83</v>
      </c>
      <c r="BM7" s="24">
        <v>867.83</v>
      </c>
      <c r="BN7" s="24">
        <v>791.76</v>
      </c>
      <c r="BO7" s="24">
        <v>900.82</v>
      </c>
      <c r="BP7" s="24">
        <v>809.19</v>
      </c>
      <c r="BQ7" s="24">
        <v>52.93</v>
      </c>
      <c r="BR7" s="24">
        <v>14.32</v>
      </c>
      <c r="BS7" s="24">
        <v>19.71</v>
      </c>
      <c r="BT7" s="24">
        <v>19.79</v>
      </c>
      <c r="BU7" s="24">
        <v>18.489999999999998</v>
      </c>
      <c r="BV7" s="24">
        <v>57.77</v>
      </c>
      <c r="BW7" s="24">
        <v>57.31</v>
      </c>
      <c r="BX7" s="24">
        <v>57.08</v>
      </c>
      <c r="BY7" s="24">
        <v>56.26</v>
      </c>
      <c r="BZ7" s="24">
        <v>52.94</v>
      </c>
      <c r="CA7" s="24">
        <v>57.02</v>
      </c>
      <c r="CB7" s="24">
        <v>249.97</v>
      </c>
      <c r="CC7" s="24">
        <v>980.58</v>
      </c>
      <c r="CD7" s="24">
        <v>735.2</v>
      </c>
      <c r="CE7" s="24">
        <v>757.24</v>
      </c>
      <c r="CF7" s="24">
        <v>823.73</v>
      </c>
      <c r="CG7" s="24">
        <v>274.35000000000002</v>
      </c>
      <c r="CH7" s="24">
        <v>273.52</v>
      </c>
      <c r="CI7" s="24">
        <v>274.99</v>
      </c>
      <c r="CJ7" s="24">
        <v>282.08999999999997</v>
      </c>
      <c r="CK7" s="24">
        <v>303.27999999999997</v>
      </c>
      <c r="CL7" s="24">
        <v>273.68</v>
      </c>
      <c r="CM7" s="24">
        <v>41.82</v>
      </c>
      <c r="CN7" s="24">
        <v>36.97</v>
      </c>
      <c r="CO7" s="24">
        <v>34.549999999999997</v>
      </c>
      <c r="CP7" s="24">
        <v>31.52</v>
      </c>
      <c r="CQ7" s="24">
        <v>30.3</v>
      </c>
      <c r="CR7" s="24">
        <v>50.68</v>
      </c>
      <c r="CS7" s="24">
        <v>50.14</v>
      </c>
      <c r="CT7" s="24">
        <v>54.83</v>
      </c>
      <c r="CU7" s="24">
        <v>66.53</v>
      </c>
      <c r="CV7" s="24">
        <v>52.35</v>
      </c>
      <c r="CW7" s="24">
        <v>52.55</v>
      </c>
      <c r="CX7" s="24">
        <v>89.8</v>
      </c>
      <c r="CY7" s="24">
        <v>89.42</v>
      </c>
      <c r="CZ7" s="24">
        <v>90</v>
      </c>
      <c r="DA7" s="24">
        <v>91.41</v>
      </c>
      <c r="DB7" s="24">
        <v>90.73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生活環境課 環境整備係</cp:lastModifiedBy>
  <dcterms:created xsi:type="dcterms:W3CDTF">2023-12-12T02:52:17Z</dcterms:created>
  <dcterms:modified xsi:type="dcterms:W3CDTF">2024-01-22T05:39:45Z</dcterms:modified>
  <cp:category/>
</cp:coreProperties>
</file>