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602\Desktop\20240116_公営企業に係る経営比較分析表（令和４年度決算）の分析等について\"/>
    </mc:Choice>
  </mc:AlternateContent>
  <xr:revisionPtr revIDLastSave="0" documentId="13_ncr:1_{8D1FAD5A-20A9-4386-A682-CBAD1995C20C}" xr6:coauthVersionLast="45" xr6:coauthVersionMax="45" xr10:uidLastSave="{00000000-0000-0000-0000-000000000000}"/>
  <workbookProtection workbookAlgorithmName="SHA-512" workbookHashValue="KVxZdSiUK/sQ0yOtAA0A2yy9VwE7Gx+VB2qEeAeJdSx5y/qc17Ma9126m+LFZIc7sq1DCPDMlZzC8zEO0Ujxpw==" workbookSaltValue="qx+CFppGrkJw17kuaprxm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F85" i="4"/>
  <c r="E85" i="4"/>
  <c r="BB10" i="4"/>
  <c r="AT10" i="4"/>
  <c r="AL10" i="4"/>
  <c r="W10" i="4"/>
  <c r="I10" i="4"/>
  <c r="AD8" i="4"/>
  <c r="P8" i="4"/>
  <c r="I8" i="4"/>
  <c r="B8" i="4"/>
  <c r="B6" i="4"/>
</calcChain>
</file>

<file path=xl/sharedStrings.xml><?xml version="1.0" encoding="utf-8"?>
<sst xmlns="http://schemas.openxmlformats.org/spreadsheetml/2006/main" count="250" uniqueCount="114">
  <si>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</si>
  <si>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</si>
  <si>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</si>
  <si>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</si>
  <si>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</si>
  <si>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</si>
  <si>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</si>
  <si>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</si>
  <si>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</si>
  <si>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</si>
  <si>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</si>
  <si>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</si>
  <si>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</si>
  <si>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</si>
  <si>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</si>
  <si>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</si>
  <si>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</si>
  <si>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</si>
  <si>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</si>
  <si>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</si>
  <si>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</si>
  <si>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</si>
  <si>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</si>
  <si>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</si>
  <si>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</si>
  <si>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</si>
  <si>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</si>
  <si>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</si>
  <si>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</si>
  <si>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</si>
  <si>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</si>
  <si>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</si>
  <si>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</si>
  <si>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</si>
  <si>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</si>
  <si>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</si>
  <si>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</si>
  <si>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</si>
  <si>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</si>
  <si>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</si>
  <si>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</si>
  <si>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</si>
  <si>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</si>
  <si>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</si>
  <si>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</si>
  <si>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</si>
  <si>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</si>
  <si>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</si>
  <si>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</si>
  <si>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</si>
  <si>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</si>
  <si>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</si>
  <si>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</si>
  <si>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</si>
  <si>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</si>
  <si>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</si>
  <si>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</si>
  <si>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</si>
  <si>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</si>
  <si>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</si>
  <si>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</si>
  <si>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</si>
  <si>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</si>
  <si>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</si>
  <si>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</si>
  <si>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</si>
  <si>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</si>
  <si>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</si>
  <si>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</si>
  <si>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</si>
  <si>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</si>
  <si>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</si>
  <si>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</si>
  <si>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</si>
  <si>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</si>
  <si>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</si>
  <si>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</si>
  <si>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</si>
  <si>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</si>
  <si>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</si>
  <si>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</si>
  <si>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</si>
  <si>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</si>
  <si>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</si>
  <si>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</si>
  <si>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</si>
  <si>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</si>
  <si>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</si>
  <si>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</si>
  <si>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</si>
  <si>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</si>
  <si>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</si>
  <si>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</si>
  <si>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</si>
  <si>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</si>
  <si>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</si>
  <si>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</si>
  <si>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</si>
  <si>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</si>
  <si>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</si>
  <si>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</si>
  <si>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</si>
  <si>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</si>
  <si>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</si>
  <si>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</si>
  <si>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</si>
  <si>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</si>
  <si>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</si>
  <si>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</si>
  <si>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</si>
  <si>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</si>
  <si>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減価償却は企業会計化した令和元年度から始まったため、比率は類似団体平均値を大きく下回っている。しかし、資産は法適化前から供用されており、管路経年化率を見ても分かるとおり、施設の老朽化はかなり進んでいる。
②管路経年化率
　類似団体平均値と比較して比率が高く、管路の老朽化が進んでいる。施設利用率の分析欄にも記載したとおり、給水人口が少ない地域もあることから、施設の統廃合やダウンサイジングなど、あらゆる可能性を模索しながら比率を低くしていきたい。
③管路更新率
　管路の更新が全く行えておらず、比率は0％となっている。今後、施設の統廃合やダウンサイジングなど、あらゆる可能性を模索しながら並行して計画的な管路の更新に努めたい。</t>
    <rPh sb="26" eb="28">
      <t>レイワ</t>
    </rPh>
    <rPh sb="28" eb="29">
      <t>ガン</t>
    </rPh>
    <rPh sb="40" eb="42">
      <t>ヒリツ</t>
    </rPh>
    <rPh sb="43" eb="50">
      <t>ルイジダンタイヘイキンチ</t>
    </rPh>
    <rPh sb="51" eb="52">
      <t>オオ</t>
    </rPh>
    <rPh sb="54" eb="56">
      <t>シタマワ</t>
    </rPh>
    <rPh sb="65" eb="67">
      <t>シサン</t>
    </rPh>
    <rPh sb="71" eb="72">
      <t>マエ</t>
    </rPh>
    <rPh sb="74" eb="76">
      <t>キョウヨウ</t>
    </rPh>
    <rPh sb="263" eb="265">
      <t>ヒリツ</t>
    </rPh>
    <phoneticPr fontId="4"/>
  </si>
  <si>
    <t>　経常収支比率が100％を超えており、単年度収支は黒字であるが、料金回収率が低く給水収益以外の収入（一般会計補助金）に依存している状態である。また、管路経年化率が高くなっているものの、管路更新率は0％であり、このまま管の経年だけが続くと経常収支比率、料金回収率、給水原価、有収率等様々な指標に悪影響が出るものと考えられる。
　人口減少を踏まえた、持続可能な事業運営ができる水道料金への料金改定を視野に入れた中長期的な事業計画等を策定し、それに基づいた管路更新を行っていく必要がある。</t>
    <rPh sb="163" eb="167">
      <t>ジンコウゲンショウ</t>
    </rPh>
    <rPh sb="168" eb="169">
      <t>フ</t>
    </rPh>
    <rPh sb="173" eb="177">
      <t>ジゾクカノウ</t>
    </rPh>
    <rPh sb="178" eb="180">
      <t>ジギョウ</t>
    </rPh>
    <rPh sb="180" eb="182">
      <t>ウンエイ</t>
    </rPh>
    <rPh sb="192" eb="196">
      <t>リョウキンカイテイ</t>
    </rPh>
    <rPh sb="197" eb="199">
      <t>シヤ</t>
    </rPh>
    <rPh sb="200" eb="201">
      <t>イ</t>
    </rPh>
    <rPh sb="203" eb="206">
      <t>チュウチョウキ</t>
    </rPh>
    <rPh sb="208" eb="210">
      <t>ジギョウ</t>
    </rPh>
    <rPh sb="212" eb="213">
      <t>トウ</t>
    </rPh>
    <rPh sb="214" eb="216">
      <t>サクテイ</t>
    </rPh>
    <rPh sb="221" eb="222">
      <t>モト</t>
    </rPh>
    <rPh sb="225" eb="229">
      <t>カンロコウシン</t>
    </rPh>
    <rPh sb="230" eb="231">
      <t>オコナ</t>
    </rPh>
    <rPh sb="235" eb="237">
      <t>ヒツヨウ</t>
    </rPh>
    <phoneticPr fontId="4"/>
  </si>
  <si>
    <r>
      <rPr>
        <sz val="8"/>
        <rFont val="ＭＳ ゴシック"/>
        <family val="3"/>
        <charset val="128"/>
      </rPr>
      <t xml:space="preserve">①経常収支比率
　比率は100％以上となっているが、経常収益の約20％を一般会計からの補助金が占めている状態である。補助金に頼らない経営を進めるため、水道料金の増額と共に、費用の更なる削減が必要である。
②累積欠損金比率
　累積欠損金は発生しておらず、比率は0％である。
③流動比率
　比率が100％を下回っており、1年以内に返済すべき負債を流動資産で賄えていないことを示している。企業債の償還金がピークとなる令和7年度以降、流動負債の減少に伴い比率は改善されていく見込みである。
④企業債残高対給水収益比率
　元金の償還は年々進んでいく一方、新たな起債借入は現在のところ予定されていないため、比率は下がっていく見込みである。
⑤料金回収率
　給水費用について、給水収益では賄えておらず、一般会計からの補助金に頼っている。適切な料金収入確保のための水道料金の増額と共に、給水費用の更なる削減が必要である。
⑥給水原価
　昨年度と比べると7.48円増加しているが、類似団体と比べると低い状況である。経年による管の漏水が目立ってきており、今後も横ばいないし増加が見込まれる。
</t>
    </r>
    <r>
      <rPr>
        <sz val="8"/>
        <color rgb="FFFF0000"/>
        <rFont val="ＭＳ ゴシック"/>
        <family val="3"/>
        <charset val="128"/>
      </rPr>
      <t xml:space="preserve">
</t>
    </r>
    <r>
      <rPr>
        <sz val="8"/>
        <rFont val="ＭＳ ゴシック"/>
        <family val="3"/>
        <charset val="128"/>
      </rPr>
      <t>⑦施設利用率
　類似団体と比較すると高い比率だが、給水人口が少ない地域の施設もあることから施設の統廃合等も検討していく必要がある。
⑧有収率
　施設ごとに配水量等について毎日確認しているが、今年度は漏水の多発により年間総配水量が増加し、有収率は悪化している。素早い漏水対応と供に、老朽管の更新についても検討していきたい。</t>
    </r>
    <rPh sb="161" eb="164">
      <t>ネンイナイ</t>
    </rPh>
    <rPh sb="165" eb="167">
      <t>ヘンサイ</t>
    </rPh>
    <rPh sb="170" eb="172">
      <t>フサイ</t>
    </rPh>
    <rPh sb="178" eb="179">
      <t>マカナ</t>
    </rPh>
    <rPh sb="187" eb="188">
      <t>シメ</t>
    </rPh>
    <rPh sb="193" eb="196">
      <t>キギョウサイ</t>
    </rPh>
    <rPh sb="197" eb="200">
      <t>ショウカンキン</t>
    </rPh>
    <rPh sb="207" eb="209">
      <t>レイワ</t>
    </rPh>
    <rPh sb="210" eb="214">
      <t>ネンドイコウ</t>
    </rPh>
    <rPh sb="215" eb="219">
      <t>リュウドウフサイ</t>
    </rPh>
    <rPh sb="220" eb="222">
      <t>ゲンショウ</t>
    </rPh>
    <rPh sb="223" eb="224">
      <t>トモナ</t>
    </rPh>
    <rPh sb="415" eb="418">
      <t>サクネンド</t>
    </rPh>
    <rPh sb="419" eb="420">
      <t>クラ</t>
    </rPh>
    <rPh sb="427" eb="428">
      <t>エン</t>
    </rPh>
    <rPh sb="428" eb="430">
      <t>ゾウカ</t>
    </rPh>
    <rPh sb="447" eb="449">
      <t>ジョウキョウ</t>
    </rPh>
    <rPh sb="453" eb="455">
      <t>ケイネン</t>
    </rPh>
    <rPh sb="458" eb="459">
      <t>カン</t>
    </rPh>
    <rPh sb="460" eb="462">
      <t>ロウスイ</t>
    </rPh>
    <rPh sb="463" eb="465">
      <t>メダ</t>
    </rPh>
    <rPh sb="475" eb="476">
      <t>ヨコ</t>
    </rPh>
    <rPh sb="481" eb="483">
      <t>ゾウカ</t>
    </rPh>
    <rPh sb="484" eb="486">
      <t>ミコ</t>
    </rPh>
    <rPh sb="580" eb="582">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</si>
</sst>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865-4F59-912A-AE95DE6634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1865-4F59-912A-AE95DE6634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59.65</c:v>
                </c:pt>
                <c:pt idx="2">
                  <c:v>62.55</c:v>
                </c:pt>
                <c:pt idx="3">
                  <c:v>60</c:v>
                </c:pt>
                <c:pt idx="4">
                  <c:v>63.83</c:v>
                </c:pt>
              </c:numCache>
            </c:numRef>
          </c:val>
          <c:extLst>
            <c:ext xmlns:c16="http://schemas.microsoft.com/office/drawing/2014/chart" uri="{C3380CC4-5D6E-409C-BE32-E72D297353CC}">
              <c16:uniqueId val="{00000000-5515-495B-9B01-A619AAF6A3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49.01</c:v>
                </c:pt>
                <c:pt idx="2">
                  <c:v>48.86</c:v>
                </c:pt>
                <c:pt idx="3">
                  <c:v>49</c:v>
                </c:pt>
                <c:pt idx="4">
                  <c:v>50.07</c:v>
                </c:pt>
              </c:numCache>
            </c:numRef>
          </c:val>
          <c:smooth val="0"/>
          <c:extLst>
            <c:ext xmlns:c16="http://schemas.microsoft.com/office/drawing/2014/chart" uri="{C3380CC4-5D6E-409C-BE32-E72D297353CC}">
              <c16:uniqueId val="{00000001-5515-495B-9B01-A619AAF6A3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68.05</c:v>
                </c:pt>
                <c:pt idx="2">
                  <c:v>64.25</c:v>
                </c:pt>
                <c:pt idx="3">
                  <c:v>64.47</c:v>
                </c:pt>
                <c:pt idx="4">
                  <c:v>59.33</c:v>
                </c:pt>
              </c:numCache>
            </c:numRef>
          </c:val>
          <c:extLst>
            <c:ext xmlns:c16="http://schemas.microsoft.com/office/drawing/2014/chart" uri="{C3380CC4-5D6E-409C-BE32-E72D297353CC}">
              <c16:uniqueId val="{00000000-67B5-4C8A-8166-B7CD18E852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76.569999999999993</c:v>
                </c:pt>
                <c:pt idx="2">
                  <c:v>76.48</c:v>
                </c:pt>
                <c:pt idx="3">
                  <c:v>75.64</c:v>
                </c:pt>
                <c:pt idx="4">
                  <c:v>75.7</c:v>
                </c:pt>
              </c:numCache>
            </c:numRef>
          </c:val>
          <c:smooth val="0"/>
          <c:extLst>
            <c:ext xmlns:c16="http://schemas.microsoft.com/office/drawing/2014/chart" uri="{C3380CC4-5D6E-409C-BE32-E72D297353CC}">
              <c16:uniqueId val="{00000001-67B5-4C8A-8166-B7CD18E852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108.69</c:v>
                </c:pt>
                <c:pt idx="2">
                  <c:v>101.5</c:v>
                </c:pt>
                <c:pt idx="3">
                  <c:v>102.84</c:v>
                </c:pt>
                <c:pt idx="4">
                  <c:v>105.19</c:v>
                </c:pt>
              </c:numCache>
            </c:numRef>
          </c:val>
          <c:extLst>
            <c:ext xmlns:c16="http://schemas.microsoft.com/office/drawing/2014/chart" uri="{C3380CC4-5D6E-409C-BE32-E72D297353CC}">
              <c16:uniqueId val="{00000000-444D-415F-AE95-7E3A7FA1A0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105.45</c:v>
                </c:pt>
                <c:pt idx="2">
                  <c:v>103.82</c:v>
                </c:pt>
                <c:pt idx="3">
                  <c:v>105.75</c:v>
                </c:pt>
                <c:pt idx="4">
                  <c:v>105.52</c:v>
                </c:pt>
              </c:numCache>
            </c:numRef>
          </c:val>
          <c:smooth val="0"/>
          <c:extLst>
            <c:ext xmlns:c16="http://schemas.microsoft.com/office/drawing/2014/chart" uri="{C3380CC4-5D6E-409C-BE32-E72D297353CC}">
              <c16:uniqueId val="{00000001-444D-415F-AE95-7E3A7FA1A0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4.45</c:v>
                </c:pt>
                <c:pt idx="2">
                  <c:v>8.8800000000000008</c:v>
                </c:pt>
                <c:pt idx="3">
                  <c:v>12.95</c:v>
                </c:pt>
                <c:pt idx="4">
                  <c:v>17.11</c:v>
                </c:pt>
              </c:numCache>
            </c:numRef>
          </c:val>
          <c:extLst>
            <c:ext xmlns:c16="http://schemas.microsoft.com/office/drawing/2014/chart" uri="{C3380CC4-5D6E-409C-BE32-E72D297353CC}">
              <c16:uniqueId val="{00000000-5B96-4812-8964-2D0EEBCC49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49.34</c:v>
                </c:pt>
                <c:pt idx="2">
                  <c:v>39.409999999999997</c:v>
                </c:pt>
                <c:pt idx="3">
                  <c:v>41.18</c:v>
                </c:pt>
                <c:pt idx="4">
                  <c:v>42.98</c:v>
                </c:pt>
              </c:numCache>
            </c:numRef>
          </c:val>
          <c:smooth val="0"/>
          <c:extLst>
            <c:ext xmlns:c16="http://schemas.microsoft.com/office/drawing/2014/chart" uri="{C3380CC4-5D6E-409C-BE32-E72D297353CC}">
              <c16:uniqueId val="{00000001-5B96-4812-8964-2D0EEBCC49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39.94</c:v>
                </c:pt>
                <c:pt idx="2">
                  <c:v>39.94</c:v>
                </c:pt>
                <c:pt idx="3">
                  <c:v>39.94</c:v>
                </c:pt>
                <c:pt idx="4">
                  <c:v>39.94</c:v>
                </c:pt>
              </c:numCache>
            </c:numRef>
          </c:val>
          <c:extLst>
            <c:ext xmlns:c16="http://schemas.microsoft.com/office/drawing/2014/chart" uri="{C3380CC4-5D6E-409C-BE32-E72D297353CC}">
              <c16:uniqueId val="{00000000-4613-4E73-A1D5-2A05E2E31D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22.75</c:v>
                </c:pt>
                <c:pt idx="2">
                  <c:v>20.97</c:v>
                </c:pt>
                <c:pt idx="3">
                  <c:v>21.65</c:v>
                </c:pt>
                <c:pt idx="4">
                  <c:v>23.24</c:v>
                </c:pt>
              </c:numCache>
            </c:numRef>
          </c:val>
          <c:smooth val="0"/>
          <c:extLst>
            <c:ext xmlns:c16="http://schemas.microsoft.com/office/drawing/2014/chart" uri="{C3380CC4-5D6E-409C-BE32-E72D297353CC}">
              <c16:uniqueId val="{00000001-4613-4E73-A1D5-2A05E2E31D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078-4018-BA15-5A3224315E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29.38</c:v>
                </c:pt>
                <c:pt idx="2">
                  <c:v>31.54</c:v>
                </c:pt>
                <c:pt idx="3">
                  <c:v>31.15</c:v>
                </c:pt>
                <c:pt idx="4">
                  <c:v>30.01</c:v>
                </c:pt>
              </c:numCache>
            </c:numRef>
          </c:val>
          <c:smooth val="0"/>
          <c:extLst>
            <c:ext xmlns:c16="http://schemas.microsoft.com/office/drawing/2014/chart" uri="{C3380CC4-5D6E-409C-BE32-E72D297353CC}">
              <c16:uniqueId val="{00000001-C078-4018-BA15-5A3224315E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44.07</c:v>
                </c:pt>
                <c:pt idx="2">
                  <c:v>60.29</c:v>
                </c:pt>
                <c:pt idx="3">
                  <c:v>60.68</c:v>
                </c:pt>
                <c:pt idx="4">
                  <c:v>85.42</c:v>
                </c:pt>
              </c:numCache>
            </c:numRef>
          </c:val>
          <c:extLst>
            <c:ext xmlns:c16="http://schemas.microsoft.com/office/drawing/2014/chart" uri="{C3380CC4-5D6E-409C-BE32-E72D297353CC}">
              <c16:uniqueId val="{00000000-8944-498D-BE17-F56750C4F0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413.82</c:v>
                </c:pt>
                <c:pt idx="2">
                  <c:v>302.22000000000003</c:v>
                </c:pt>
                <c:pt idx="3">
                  <c:v>263.45</c:v>
                </c:pt>
                <c:pt idx="4">
                  <c:v>249.43</c:v>
                </c:pt>
              </c:numCache>
            </c:numRef>
          </c:val>
          <c:smooth val="0"/>
          <c:extLst>
            <c:ext xmlns:c16="http://schemas.microsoft.com/office/drawing/2014/chart" uri="{C3380CC4-5D6E-409C-BE32-E72D297353CC}">
              <c16:uniqueId val="{00000001-8944-498D-BE17-F56750C4F0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1857.57</c:v>
                </c:pt>
                <c:pt idx="2">
                  <c:v>1763.98</c:v>
                </c:pt>
                <c:pt idx="3">
                  <c:v>1713.34</c:v>
                </c:pt>
                <c:pt idx="4">
                  <c:v>1603.54</c:v>
                </c:pt>
              </c:numCache>
            </c:numRef>
          </c:val>
          <c:extLst>
            <c:ext xmlns:c16="http://schemas.microsoft.com/office/drawing/2014/chart" uri="{C3380CC4-5D6E-409C-BE32-E72D297353CC}">
              <c16:uniqueId val="{00000000-A568-45FE-A873-9706BF97B8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698.55</c:v>
                </c:pt>
                <c:pt idx="2">
                  <c:v>970.36</c:v>
                </c:pt>
                <c:pt idx="3">
                  <c:v>940.22</c:v>
                </c:pt>
                <c:pt idx="4">
                  <c:v>922.05</c:v>
                </c:pt>
              </c:numCache>
            </c:numRef>
          </c:val>
          <c:smooth val="0"/>
          <c:extLst>
            <c:ext xmlns:c16="http://schemas.microsoft.com/office/drawing/2014/chart" uri="{C3380CC4-5D6E-409C-BE32-E72D297353CC}">
              <c16:uniqueId val="{00000001-A568-45FE-A873-9706BF97B8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77.900000000000006</c:v>
                </c:pt>
                <c:pt idx="2">
                  <c:v>64.75</c:v>
                </c:pt>
                <c:pt idx="3">
                  <c:v>73.040000000000006</c:v>
                </c:pt>
                <c:pt idx="4">
                  <c:v>69.86</c:v>
                </c:pt>
              </c:numCache>
            </c:numRef>
          </c:val>
          <c:extLst>
            <c:ext xmlns:c16="http://schemas.microsoft.com/office/drawing/2014/chart" uri="{C3380CC4-5D6E-409C-BE32-E72D297353CC}">
              <c16:uniqueId val="{00000000-A933-4E31-A8B3-F536D83F69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73.7</c:v>
                </c:pt>
                <c:pt idx="2">
                  <c:v>64.52</c:v>
                </c:pt>
                <c:pt idx="3">
                  <c:v>66.8</c:v>
                </c:pt>
                <c:pt idx="4">
                  <c:v>64.39</c:v>
                </c:pt>
              </c:numCache>
            </c:numRef>
          </c:val>
          <c:smooth val="0"/>
          <c:extLst>
            <c:ext xmlns:c16="http://schemas.microsoft.com/office/drawing/2014/chart" uri="{C3380CC4-5D6E-409C-BE32-E72D297353CC}">
              <c16:uniqueId val="{00000001-A933-4E31-A8B3-F536D83F69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143.52000000000001</c:v>
                </c:pt>
                <c:pt idx="2">
                  <c:v>172.93</c:v>
                </c:pt>
                <c:pt idx="3">
                  <c:v>152.68</c:v>
                </c:pt>
                <c:pt idx="4">
                  <c:v>160.16</c:v>
                </c:pt>
              </c:numCache>
            </c:numRef>
          </c:val>
          <c:extLst>
            <c:ext xmlns:c16="http://schemas.microsoft.com/office/drawing/2014/chart" uri="{C3380CC4-5D6E-409C-BE32-E72D297353CC}">
              <c16:uniqueId val="{00000000-31BF-4B79-908C-2C0495627C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261.02</c:v>
                </c:pt>
                <c:pt idx="2">
                  <c:v>270.68</c:v>
                </c:pt>
                <c:pt idx="3">
                  <c:v>268.88</c:v>
                </c:pt>
                <c:pt idx="4">
                  <c:v>258.89999999999998</c:v>
                </c:pt>
              </c:numCache>
            </c:numRef>
          </c:val>
          <c:smooth val="0"/>
          <c:extLst>
            <c:ext xmlns:c16="http://schemas.microsoft.com/office/drawing/2014/chart" uri="{C3380CC4-5D6E-409C-BE32-E72D297353CC}">
              <c16:uniqueId val="{00000001-31BF-4B79-908C-2C0495627C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秋田県　藤里町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2899</v>
      </c>
      <c r="AM8" s="45"/>
      <c r="AN8" s="45"/>
      <c r="AO8" s="45"/>
      <c r="AP8" s="45"/>
      <c r="AQ8" s="45"/>
      <c r="AR8" s="45"/>
      <c r="AS8" s="45"/>
      <c r="AT8" s="46">
        <f>データ!$S$6</f>
        <v>282.13</v>
      </c>
      <c r="AU8" s="47"/>
      <c r="AV8" s="47"/>
      <c r="AW8" s="47"/>
      <c r="AX8" s="47"/>
      <c r="AY8" s="47"/>
      <c r="AZ8" s="47"/>
      <c r="BA8" s="47"/>
      <c r="BB8" s="48">
        <f>データ!$T$6</f>
        <v>10.28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37.229999999999997</v>
      </c>
      <c r="J10" s="47"/>
      <c r="K10" s="47"/>
      <c r="L10" s="47"/>
      <c r="M10" s="47"/>
      <c r="N10" s="47"/>
      <c r="O10" s="78"/>
      <c r="P10" s="48">
        <f>データ!$P$6</f>
        <v>95.47</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2739</v>
      </c>
      <c r="AM10" s="45"/>
      <c r="AN10" s="45"/>
      <c r="AO10" s="45"/>
      <c r="AP10" s="45"/>
      <c r="AQ10" s="45"/>
      <c r="AR10" s="45"/>
      <c r="AS10" s="45"/>
      <c r="AT10" s="46">
        <f>データ!$V$6</f>
        <v>10.14</v>
      </c>
      <c r="AU10" s="47"/>
      <c r="AV10" s="47"/>
      <c r="AW10" s="47"/>
      <c r="AX10" s="47"/>
      <c r="AY10" s="47"/>
      <c r="AZ10" s="47"/>
      <c r="BA10" s="47"/>
      <c r="BB10" s="48">
        <f>データ!$W$6</f>
        <v>270.12</v>
      </c>
      <c r="BC10" s="48"/>
      <c r="BD10" s="48"/>
      <c r="BE10" s="48"/>
      <c r="BF10" s="48"/>
      <c r="BG10" s="48"/>
      <c r="BH10" s="48"/>
      <c r="BI10" s="48"/>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25</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2" t="s">
        <v>26</v>
      </c>
      <c r="BM45" s="73"/>
      <c r="BN45" s="73"/>
      <c r="BO45" s="73"/>
      <c r="BP45" s="73"/>
      <c r="BQ45" s="73"/>
      <c r="BR45" s="73"/>
      <c r="BS45" s="73"/>
      <c r="BT45" s="73"/>
      <c r="BU45" s="73"/>
      <c r="BV45" s="73"/>
      <c r="BW45" s="73"/>
      <c r="BX45" s="73"/>
      <c r="BY45" s="73"/>
      <c r="BZ45" s="7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5"/>
      <c r="BM46" s="76"/>
      <c r="BN46" s="76"/>
      <c r="BO46" s="76"/>
      <c r="BP46" s="76"/>
      <c r="BQ46" s="76"/>
      <c r="BR46" s="76"/>
      <c r="BS46" s="76"/>
      <c r="BT46" s="76"/>
      <c r="BU46" s="76"/>
      <c r="BV46" s="76"/>
      <c r="BW46" s="76"/>
      <c r="BX46" s="76"/>
      <c r="BY46" s="76"/>
      <c r="BZ46" s="7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69" t="s">
        <v>27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87"/>
      <c r="BM60" s="88"/>
      <c r="BN60" s="88"/>
      <c r="BO60" s="88"/>
      <c r="BP60" s="88"/>
      <c r="BQ60" s="88"/>
      <c r="BR60" s="88"/>
      <c r="BS60" s="88"/>
      <c r="BT60" s="88"/>
      <c r="BU60" s="88"/>
      <c r="BV60" s="88"/>
      <c r="BW60" s="88"/>
      <c r="BX60" s="88"/>
      <c r="BY60" s="88"/>
      <c r="BZ60" s="89"/>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2" t="s">
        <v>28</v>
      </c>
      <c r="BM64" s="73"/>
      <c r="BN64" s="73"/>
      <c r="BO64" s="73"/>
      <c r="BP64" s="73"/>
      <c r="BQ64" s="73"/>
      <c r="BR64" s="73"/>
      <c r="BS64" s="73"/>
      <c r="BT64" s="73"/>
      <c r="BU64" s="73"/>
      <c r="BV64" s="73"/>
      <c r="BW64" s="73"/>
      <c r="BX64" s="73"/>
      <c r="BY64" s="73"/>
      <c r="BZ64" s="7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5"/>
      <c r="BM65" s="76"/>
      <c r="BN65" s="76"/>
      <c r="BO65" s="76"/>
      <c r="BP65" s="76"/>
      <c r="BQ65" s="76"/>
      <c r="BR65" s="76"/>
      <c r="BS65" s="76"/>
      <c r="BT65" s="76"/>
      <c r="BU65" s="76"/>
      <c r="BV65" s="76"/>
      <c r="BW65" s="76"/>
      <c r="BX65" s="76"/>
      <c r="BY65" s="76"/>
      <c r="BZ65" s="7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112</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kr0Qq0kx4kdhuoX2hnHG4fg1MeAk8TRfQymd/JmLydCgL5PSWyVWkL4EJ/wPItRNB4FlMBmM2CKuW+14zykBdQ==" saltValue="VCs1gRxXyW/NB8xVUqsx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53465</v>
      </c>
      <c r="D6" s="20">
        <f t="shared" si="3"/>
        <v>46</v>
      </c>
      <c r="E6" s="20">
        <f t="shared" si="3"/>
        <v>1</v>
      </c>
      <c r="F6" s="20">
        <f t="shared" si="3"/>
        <v>0</v>
      </c>
      <c r="G6" s="20">
        <f t="shared" si="3"/>
        <v>5</v>
      </c>
      <c r="H6" s="20" t="str">
        <f t="shared" si="3"/>
        <v>秋田県　藤里町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37.229999999999997</v>
      </c>
      <c r="P6" s="21">
        <f t="shared" si="3"/>
        <v>95.47</v>
      </c>
      <c r="Q6" s="21">
        <f t="shared" si="3"/>
        <v>2200</v>
      </c>
      <c r="R6" s="21">
        <f t="shared" si="3"/>
        <v>2899</v>
      </c>
      <c r="S6" s="21">
        <f t="shared" si="3"/>
        <v>282.13</v>
      </c>
      <c r="T6" s="21">
        <f t="shared" si="3"/>
        <v>10.28</v>
      </c>
      <c r="U6" s="21">
        <f t="shared" si="3"/>
        <v>2739</v>
      </c>
      <c r="V6" s="21">
        <f t="shared" si="3"/>
        <v>10.14</v>
      </c>
      <c r="W6" s="21">
        <f t="shared" si="3"/>
        <v>270.12</v>
      </c>
      <c r="X6" s="22" t="str">
        <f>IF(X7="",NA(),X7)</f>
        <v>-</v>
      </c>
      <c r="Y6" s="22">
        <f t="shared" ref="Y6:AG6" si="4">IF(Y7="",NA(),Y7)</f>
        <v>108.69</v>
      </c>
      <c r="Z6" s="22">
        <f t="shared" si="4"/>
        <v>101.5</v>
      </c>
      <c r="AA6" s="22">
        <f t="shared" si="4"/>
        <v>102.84</v>
      </c>
      <c r="AB6" s="22">
        <f t="shared" si="4"/>
        <v>105.19</v>
      </c>
      <c r="AC6" s="22" t="str">
        <f t="shared" si="4"/>
        <v>-</v>
      </c>
      <c r="AD6" s="22">
        <f t="shared" si="4"/>
        <v>105.45</v>
      </c>
      <c r="AE6" s="22">
        <f t="shared" si="4"/>
        <v>103.82</v>
      </c>
      <c r="AF6" s="22">
        <f t="shared" si="4"/>
        <v>105.75</v>
      </c>
      <c r="AG6" s="22">
        <f t="shared" si="4"/>
        <v>105.52</v>
      </c>
      <c r="AH6" s="21" t="str">
        <f>IF(AH7="","",IF(AH7="-","【-】","【"&amp;SUBSTITUTE(TEXT(AH7,"#,##0.00"),"-","△")&amp;"】"))</f>
        <v>【104.96】</v>
      </c>
      <c r="AI6" s="22" t="str">
        <f>IF(AI7="",NA(),AI7)</f>
        <v>-</v>
      </c>
      <c r="AJ6" s="21">
        <f t="shared" ref="AJ6:AR6" si="5">IF(AJ7="",NA(),AJ7)</f>
        <v>0</v>
      </c>
      <c r="AK6" s="21">
        <f t="shared" si="5"/>
        <v>0</v>
      </c>
      <c r="AL6" s="21">
        <f t="shared" si="5"/>
        <v>0</v>
      </c>
      <c r="AM6" s="21">
        <f t="shared" si="5"/>
        <v>0</v>
      </c>
      <c r="AN6" s="22" t="str">
        <f t="shared" si="5"/>
        <v>-</v>
      </c>
      <c r="AO6" s="22">
        <f t="shared" si="5"/>
        <v>29.38</v>
      </c>
      <c r="AP6" s="22">
        <f t="shared" si="5"/>
        <v>31.54</v>
      </c>
      <c r="AQ6" s="22">
        <f t="shared" si="5"/>
        <v>31.15</v>
      </c>
      <c r="AR6" s="22">
        <f t="shared" si="5"/>
        <v>30.01</v>
      </c>
      <c r="AS6" s="21" t="str">
        <f>IF(AS7="","",IF(AS7="-","【-】","【"&amp;SUBSTITUTE(TEXT(AS7,"#,##0.00"),"-","△")&amp;"】"))</f>
        <v>【30.67】</v>
      </c>
      <c r="AT6" s="22" t="str">
        <f>IF(AT7="",NA(),AT7)</f>
        <v>-</v>
      </c>
      <c r="AU6" s="22">
        <f t="shared" ref="AU6:BC6" si="6">IF(AU7="",NA(),AU7)</f>
        <v>44.07</v>
      </c>
      <c r="AV6" s="22">
        <f t="shared" si="6"/>
        <v>60.29</v>
      </c>
      <c r="AW6" s="22">
        <f t="shared" si="6"/>
        <v>60.68</v>
      </c>
      <c r="AX6" s="22">
        <f t="shared" si="6"/>
        <v>85.42</v>
      </c>
      <c r="AY6" s="22" t="str">
        <f t="shared" si="6"/>
        <v>-</v>
      </c>
      <c r="AZ6" s="22">
        <f t="shared" si="6"/>
        <v>413.82</v>
      </c>
      <c r="BA6" s="22">
        <f t="shared" si="6"/>
        <v>302.22000000000003</v>
      </c>
      <c r="BB6" s="22">
        <f t="shared" si="6"/>
        <v>263.45</v>
      </c>
      <c r="BC6" s="22">
        <f t="shared" si="6"/>
        <v>249.43</v>
      </c>
      <c r="BD6" s="21" t="str">
        <f>IF(BD7="","",IF(BD7="-","【-】","【"&amp;SUBSTITUTE(TEXT(BD7,"#,##0.00"),"-","△")&amp;"】"))</f>
        <v>【195.24】</v>
      </c>
      <c r="BE6" s="22" t="str">
        <f>IF(BE7="",NA(),BE7)</f>
        <v>-</v>
      </c>
      <c r="BF6" s="22">
        <f t="shared" ref="BF6:BN6" si="7">IF(BF7="",NA(),BF7)</f>
        <v>1857.57</v>
      </c>
      <c r="BG6" s="22">
        <f t="shared" si="7"/>
        <v>1763.98</v>
      </c>
      <c r="BH6" s="22">
        <f t="shared" si="7"/>
        <v>1713.34</v>
      </c>
      <c r="BI6" s="22">
        <f t="shared" si="7"/>
        <v>1603.54</v>
      </c>
      <c r="BJ6" s="22" t="str">
        <f t="shared" si="7"/>
        <v>-</v>
      </c>
      <c r="BK6" s="22">
        <f t="shared" si="7"/>
        <v>698.55</v>
      </c>
      <c r="BL6" s="22">
        <f t="shared" si="7"/>
        <v>970.36</v>
      </c>
      <c r="BM6" s="22">
        <f t="shared" si="7"/>
        <v>940.22</v>
      </c>
      <c r="BN6" s="22">
        <f t="shared" si="7"/>
        <v>922.05</v>
      </c>
      <c r="BO6" s="21" t="str">
        <f>IF(BO7="","",IF(BO7="-","【-】","【"&amp;SUBSTITUTE(TEXT(BO7,"#,##0.00"),"-","△")&amp;"】"))</f>
        <v>【1,090.93】</v>
      </c>
      <c r="BP6" s="22" t="str">
        <f>IF(BP7="",NA(),BP7)</f>
        <v>-</v>
      </c>
      <c r="BQ6" s="22">
        <f t="shared" ref="BQ6:BY6" si="8">IF(BQ7="",NA(),BQ7)</f>
        <v>77.900000000000006</v>
      </c>
      <c r="BR6" s="22">
        <f t="shared" si="8"/>
        <v>64.75</v>
      </c>
      <c r="BS6" s="22">
        <f t="shared" si="8"/>
        <v>73.040000000000006</v>
      </c>
      <c r="BT6" s="22">
        <f t="shared" si="8"/>
        <v>69.86</v>
      </c>
      <c r="BU6" s="22" t="str">
        <f t="shared" si="8"/>
        <v>-</v>
      </c>
      <c r="BV6" s="22">
        <f t="shared" si="8"/>
        <v>73.7</v>
      </c>
      <c r="BW6" s="22">
        <f t="shared" si="8"/>
        <v>64.52</v>
      </c>
      <c r="BX6" s="22">
        <f t="shared" si="8"/>
        <v>66.8</v>
      </c>
      <c r="BY6" s="22">
        <f t="shared" si="8"/>
        <v>64.39</v>
      </c>
      <c r="BZ6" s="21" t="str">
        <f>IF(BZ7="","",IF(BZ7="-","【-】","【"&amp;SUBSTITUTE(TEXT(BZ7,"#,##0.00"),"-","△")&amp;"】"))</f>
        <v>【58.61】</v>
      </c>
      <c r="CA6" s="22" t="str">
        <f>IF(CA7="",NA(),CA7)</f>
        <v>-</v>
      </c>
      <c r="CB6" s="22">
        <f t="shared" ref="CB6:CJ6" si="9">IF(CB7="",NA(),CB7)</f>
        <v>143.52000000000001</v>
      </c>
      <c r="CC6" s="22">
        <f t="shared" si="9"/>
        <v>172.93</v>
      </c>
      <c r="CD6" s="22">
        <f t="shared" si="9"/>
        <v>152.68</v>
      </c>
      <c r="CE6" s="22">
        <f t="shared" si="9"/>
        <v>160.16</v>
      </c>
      <c r="CF6" s="22" t="str">
        <f t="shared" si="9"/>
        <v>-</v>
      </c>
      <c r="CG6" s="22">
        <f t="shared" si="9"/>
        <v>261.02</v>
      </c>
      <c r="CH6" s="22">
        <f t="shared" si="9"/>
        <v>270.68</v>
      </c>
      <c r="CI6" s="22">
        <f t="shared" si="9"/>
        <v>268.88</v>
      </c>
      <c r="CJ6" s="22">
        <f t="shared" si="9"/>
        <v>258.89999999999998</v>
      </c>
      <c r="CK6" s="21" t="str">
        <f>IF(CK7="","",IF(CK7="-","【-】","【"&amp;SUBSTITUTE(TEXT(CK7,"#,##0.00"),"-","△")&amp;"】"))</f>
        <v>【274.97】</v>
      </c>
      <c r="CL6" s="22" t="str">
        <f>IF(CL7="",NA(),CL7)</f>
        <v>-</v>
      </c>
      <c r="CM6" s="22">
        <f t="shared" ref="CM6:CU6" si="10">IF(CM7="",NA(),CM7)</f>
        <v>59.65</v>
      </c>
      <c r="CN6" s="22">
        <f t="shared" si="10"/>
        <v>62.55</v>
      </c>
      <c r="CO6" s="22">
        <f t="shared" si="10"/>
        <v>60</v>
      </c>
      <c r="CP6" s="22">
        <f t="shared" si="10"/>
        <v>63.83</v>
      </c>
      <c r="CQ6" s="22" t="str">
        <f t="shared" si="10"/>
        <v>-</v>
      </c>
      <c r="CR6" s="22">
        <f t="shared" si="10"/>
        <v>49.01</v>
      </c>
      <c r="CS6" s="22">
        <f t="shared" si="10"/>
        <v>48.86</v>
      </c>
      <c r="CT6" s="22">
        <f t="shared" si="10"/>
        <v>49</v>
      </c>
      <c r="CU6" s="22">
        <f t="shared" si="10"/>
        <v>50.07</v>
      </c>
      <c r="CV6" s="21" t="str">
        <f>IF(CV7="","",IF(CV7="-","【-】","【"&amp;SUBSTITUTE(TEXT(CV7,"#,##0.00"),"-","△")&amp;"】"))</f>
        <v>【52.36】</v>
      </c>
      <c r="CW6" s="22" t="str">
        <f>IF(CW7="",NA(),CW7)</f>
        <v>-</v>
      </c>
      <c r="CX6" s="22">
        <f t="shared" ref="CX6:DF6" si="11">IF(CX7="",NA(),CX7)</f>
        <v>68.05</v>
      </c>
      <c r="CY6" s="22">
        <f t="shared" si="11"/>
        <v>64.25</v>
      </c>
      <c r="CZ6" s="22">
        <f t="shared" si="11"/>
        <v>64.47</v>
      </c>
      <c r="DA6" s="22">
        <f t="shared" si="11"/>
        <v>59.33</v>
      </c>
      <c r="DB6" s="22" t="str">
        <f t="shared" si="11"/>
        <v>-</v>
      </c>
      <c r="DC6" s="22">
        <f t="shared" si="11"/>
        <v>76.569999999999993</v>
      </c>
      <c r="DD6" s="22">
        <f t="shared" si="11"/>
        <v>76.48</v>
      </c>
      <c r="DE6" s="22">
        <f t="shared" si="11"/>
        <v>75.64</v>
      </c>
      <c r="DF6" s="22">
        <f t="shared" si="11"/>
        <v>75.7</v>
      </c>
      <c r="DG6" s="21" t="str">
        <f>IF(DG7="","",IF(DG7="-","【-】","【"&amp;SUBSTITUTE(TEXT(DG7,"#,##0.00"),"-","△")&amp;"】"))</f>
        <v>【73.88】</v>
      </c>
      <c r="DH6" s="22" t="str">
        <f>IF(DH7="",NA(),DH7)</f>
        <v>-</v>
      </c>
      <c r="DI6" s="22">
        <f t="shared" ref="DI6:DQ6" si="12">IF(DI7="",NA(),DI7)</f>
        <v>4.45</v>
      </c>
      <c r="DJ6" s="22">
        <f t="shared" si="12"/>
        <v>8.8800000000000008</v>
      </c>
      <c r="DK6" s="22">
        <f t="shared" si="12"/>
        <v>12.95</v>
      </c>
      <c r="DL6" s="22">
        <f t="shared" si="12"/>
        <v>17.11</v>
      </c>
      <c r="DM6" s="22" t="str">
        <f t="shared" si="12"/>
        <v>-</v>
      </c>
      <c r="DN6" s="22">
        <f t="shared" si="12"/>
        <v>49.34</v>
      </c>
      <c r="DO6" s="22">
        <f t="shared" si="12"/>
        <v>39.409999999999997</v>
      </c>
      <c r="DP6" s="22">
        <f t="shared" si="12"/>
        <v>41.18</v>
      </c>
      <c r="DQ6" s="22">
        <f t="shared" si="12"/>
        <v>42.98</v>
      </c>
      <c r="DR6" s="21" t="str">
        <f>IF(DR7="","",IF(DR7="-","【-】","【"&amp;SUBSTITUTE(TEXT(DR7,"#,##0.00"),"-","△")&amp;"】"))</f>
        <v>【39.30】</v>
      </c>
      <c r="DS6" s="22" t="str">
        <f>IF(DS7="",NA(),DS7)</f>
        <v>-</v>
      </c>
      <c r="DT6" s="22">
        <f t="shared" ref="DT6:EB6" si="13">IF(DT7="",NA(),DT7)</f>
        <v>39.94</v>
      </c>
      <c r="DU6" s="22">
        <f t="shared" si="13"/>
        <v>39.94</v>
      </c>
      <c r="DV6" s="22">
        <f t="shared" si="13"/>
        <v>39.94</v>
      </c>
      <c r="DW6" s="22">
        <f t="shared" si="13"/>
        <v>39.94</v>
      </c>
      <c r="DX6" s="22" t="str">
        <f t="shared" si="13"/>
        <v>-</v>
      </c>
      <c r="DY6" s="22">
        <f t="shared" si="13"/>
        <v>22.75</v>
      </c>
      <c r="DZ6" s="22">
        <f t="shared" si="13"/>
        <v>20.97</v>
      </c>
      <c r="EA6" s="22">
        <f t="shared" si="13"/>
        <v>21.65</v>
      </c>
      <c r="EB6" s="22">
        <f t="shared" si="13"/>
        <v>23.24</v>
      </c>
      <c r="EC6" s="21" t="str">
        <f>IF(EC7="","",IF(EC7="-","【-】","【"&amp;SUBSTITUTE(TEXT(EC7,"#,##0.00"),"-","△")&amp;"】"))</f>
        <v>【18.76】</v>
      </c>
      <c r="ED6" s="22" t="str">
        <f>IF(ED7="",NA(),ED7)</f>
        <v>-</v>
      </c>
      <c r="EE6" s="21">
        <f t="shared" ref="EE6:EM6" si="14">IF(EE7="",NA(),EE7)</f>
        <v>0</v>
      </c>
      <c r="EF6" s="21">
        <f t="shared" si="14"/>
        <v>0</v>
      </c>
      <c r="EG6" s="21">
        <f t="shared" si="14"/>
        <v>0</v>
      </c>
      <c r="EH6" s="21">
        <f t="shared" si="14"/>
        <v>0</v>
      </c>
      <c r="EI6" s="22" t="str">
        <f t="shared" si="14"/>
        <v>-</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53465</v>
      </c>
      <c r="D7" s="24">
        <v>46</v>
      </c>
      <c r="E7" s="24">
        <v>1</v>
      </c>
      <c r="F7" s="24">
        <v>0</v>
      </c>
      <c r="G7" s="24">
        <v>5</v>
      </c>
      <c r="H7" s="24" t="s">
        <v>93</v>
      </c>
      <c r="I7" s="24" t="s">
        <v>94</v>
      </c>
      <c r="J7" s="24" t="s">
        <v>95</v>
      </c>
      <c r="K7" s="24" t="s">
        <v>96</v>
      </c>
      <c r="L7" s="24" t="s">
        <v>97</v>
      </c>
      <c r="M7" s="24" t="s">
        <v>98</v>
      </c>
      <c r="N7" s="25" t="s">
        <v>99</v>
      </c>
      <c r="O7" s="25">
        <v>37.229999999999997</v>
      </c>
      <c r="P7" s="25">
        <v>95.47</v>
      </c>
      <c r="Q7" s="25">
        <v>2200</v>
      </c>
      <c r="R7" s="25">
        <v>2899</v>
      </c>
      <c r="S7" s="25">
        <v>282.13</v>
      </c>
      <c r="T7" s="25">
        <v>10.28</v>
      </c>
      <c r="U7" s="25">
        <v>2739</v>
      </c>
      <c r="V7" s="25">
        <v>10.14</v>
      </c>
      <c r="W7" s="25">
        <v>270.12</v>
      </c>
      <c r="X7" s="25" t="s">
        <v>99</v>
      </c>
      <c r="Y7" s="25">
        <v>108.69</v>
      </c>
      <c r="Z7" s="25">
        <v>101.5</v>
      </c>
      <c r="AA7" s="25">
        <v>102.84</v>
      </c>
      <c r="AB7" s="25">
        <v>105.19</v>
      </c>
      <c r="AC7" s="25" t="s">
        <v>99</v>
      </c>
      <c r="AD7" s="25">
        <v>105.45</v>
      </c>
      <c r="AE7" s="25">
        <v>103.82</v>
      </c>
      <c r="AF7" s="25">
        <v>105.75</v>
      </c>
      <c r="AG7" s="25">
        <v>105.52</v>
      </c>
      <c r="AH7" s="25">
        <v>104.96</v>
      </c>
      <c r="AI7" s="25" t="s">
        <v>99</v>
      </c>
      <c r="AJ7" s="25">
        <v>0</v>
      </c>
      <c r="AK7" s="25">
        <v>0</v>
      </c>
      <c r="AL7" s="25">
        <v>0</v>
      </c>
      <c r="AM7" s="25">
        <v>0</v>
      </c>
      <c r="AN7" s="25" t="s">
        <v>99</v>
      </c>
      <c r="AO7" s="25">
        <v>29.38</v>
      </c>
      <c r="AP7" s="25">
        <v>31.54</v>
      </c>
      <c r="AQ7" s="25">
        <v>31.15</v>
      </c>
      <c r="AR7" s="25">
        <v>30.01</v>
      </c>
      <c r="AS7" s="25">
        <v>30.67</v>
      </c>
      <c r="AT7" s="25" t="s">
        <v>99</v>
      </c>
      <c r="AU7" s="25">
        <v>44.07</v>
      </c>
      <c r="AV7" s="25">
        <v>60.29</v>
      </c>
      <c r="AW7" s="25">
        <v>60.68</v>
      </c>
      <c r="AX7" s="25">
        <v>85.42</v>
      </c>
      <c r="AY7" s="25" t="s">
        <v>99</v>
      </c>
      <c r="AZ7" s="25">
        <v>413.82</v>
      </c>
      <c r="BA7" s="25">
        <v>302.22000000000003</v>
      </c>
      <c r="BB7" s="25">
        <v>263.45</v>
      </c>
      <c r="BC7" s="25">
        <v>249.43</v>
      </c>
      <c r="BD7" s="25">
        <v>195.24</v>
      </c>
      <c r="BE7" s="25" t="s">
        <v>99</v>
      </c>
      <c r="BF7" s="25">
        <v>1857.57</v>
      </c>
      <c r="BG7" s="25">
        <v>1763.98</v>
      </c>
      <c r="BH7" s="25">
        <v>1713.34</v>
      </c>
      <c r="BI7" s="25">
        <v>1603.54</v>
      </c>
      <c r="BJ7" s="25" t="s">
        <v>99</v>
      </c>
      <c r="BK7" s="25">
        <v>698.55</v>
      </c>
      <c r="BL7" s="25">
        <v>970.36</v>
      </c>
      <c r="BM7" s="25">
        <v>940.22</v>
      </c>
      <c r="BN7" s="25">
        <v>922.05</v>
      </c>
      <c r="BO7" s="25">
        <v>1090.93</v>
      </c>
      <c r="BP7" s="25" t="s">
        <v>99</v>
      </c>
      <c r="BQ7" s="25">
        <v>77.900000000000006</v>
      </c>
      <c r="BR7" s="25">
        <v>64.75</v>
      </c>
      <c r="BS7" s="25">
        <v>73.040000000000006</v>
      </c>
      <c r="BT7" s="25">
        <v>69.86</v>
      </c>
      <c r="BU7" s="25" t="s">
        <v>99</v>
      </c>
      <c r="BV7" s="25">
        <v>73.7</v>
      </c>
      <c r="BW7" s="25">
        <v>64.52</v>
      </c>
      <c r="BX7" s="25">
        <v>66.8</v>
      </c>
      <c r="BY7" s="25">
        <v>64.39</v>
      </c>
      <c r="BZ7" s="25">
        <v>58.61</v>
      </c>
      <c r="CA7" s="25" t="s">
        <v>99</v>
      </c>
      <c r="CB7" s="25">
        <v>143.52000000000001</v>
      </c>
      <c r="CC7" s="25">
        <v>172.93</v>
      </c>
      <c r="CD7" s="25">
        <v>152.68</v>
      </c>
      <c r="CE7" s="25">
        <v>160.16</v>
      </c>
      <c r="CF7" s="25" t="s">
        <v>99</v>
      </c>
      <c r="CG7" s="25">
        <v>261.02</v>
      </c>
      <c r="CH7" s="25">
        <v>270.68</v>
      </c>
      <c r="CI7" s="25">
        <v>268.88</v>
      </c>
      <c r="CJ7" s="25">
        <v>258.89999999999998</v>
      </c>
      <c r="CK7" s="25">
        <v>274.97000000000003</v>
      </c>
      <c r="CL7" s="25" t="s">
        <v>99</v>
      </c>
      <c r="CM7" s="25">
        <v>59.65</v>
      </c>
      <c r="CN7" s="25">
        <v>62.55</v>
      </c>
      <c r="CO7" s="25">
        <v>60</v>
      </c>
      <c r="CP7" s="25">
        <v>63.83</v>
      </c>
      <c r="CQ7" s="25" t="s">
        <v>99</v>
      </c>
      <c r="CR7" s="25">
        <v>49.01</v>
      </c>
      <c r="CS7" s="25">
        <v>48.86</v>
      </c>
      <c r="CT7" s="25">
        <v>49</v>
      </c>
      <c r="CU7" s="25">
        <v>50.07</v>
      </c>
      <c r="CV7" s="25">
        <v>52.36</v>
      </c>
      <c r="CW7" s="25" t="s">
        <v>99</v>
      </c>
      <c r="CX7" s="25">
        <v>68.05</v>
      </c>
      <c r="CY7" s="25">
        <v>64.25</v>
      </c>
      <c r="CZ7" s="25">
        <v>64.47</v>
      </c>
      <c r="DA7" s="25">
        <v>59.33</v>
      </c>
      <c r="DB7" s="25" t="s">
        <v>99</v>
      </c>
      <c r="DC7" s="25">
        <v>76.569999999999993</v>
      </c>
      <c r="DD7" s="25">
        <v>76.48</v>
      </c>
      <c r="DE7" s="25">
        <v>75.64</v>
      </c>
      <c r="DF7" s="25">
        <v>75.7</v>
      </c>
      <c r="DG7" s="25">
        <v>73.88</v>
      </c>
      <c r="DH7" s="25" t="s">
        <v>99</v>
      </c>
      <c r="DI7" s="25">
        <v>4.45</v>
      </c>
      <c r="DJ7" s="25">
        <v>8.8800000000000008</v>
      </c>
      <c r="DK7" s="25">
        <v>12.95</v>
      </c>
      <c r="DL7" s="25">
        <v>17.11</v>
      </c>
      <c r="DM7" s="25" t="s">
        <v>99</v>
      </c>
      <c r="DN7" s="25">
        <v>49.34</v>
      </c>
      <c r="DO7" s="25">
        <v>39.409999999999997</v>
      </c>
      <c r="DP7" s="25">
        <v>41.18</v>
      </c>
      <c r="DQ7" s="25">
        <v>42.98</v>
      </c>
      <c r="DR7" s="25">
        <v>39.299999999999997</v>
      </c>
      <c r="DS7" s="25" t="s">
        <v>99</v>
      </c>
      <c r="DT7" s="25">
        <v>39.94</v>
      </c>
      <c r="DU7" s="25">
        <v>39.94</v>
      </c>
      <c r="DV7" s="25">
        <v>39.94</v>
      </c>
      <c r="DW7" s="25">
        <v>39.94</v>
      </c>
      <c r="DX7" s="25" t="s">
        <v>99</v>
      </c>
      <c r="DY7" s="25">
        <v>22.75</v>
      </c>
      <c r="DZ7" s="25">
        <v>20.97</v>
      </c>
      <c r="EA7" s="25">
        <v>21.65</v>
      </c>
      <c r="EB7" s="25">
        <v>23.24</v>
      </c>
      <c r="EC7" s="25">
        <v>18.760000000000002</v>
      </c>
      <c r="ED7" s="25" t="s">
        <v>99</v>
      </c>
      <c r="EE7" s="25">
        <v>0</v>
      </c>
      <c r="EF7" s="25">
        <v>0</v>
      </c>
      <c r="EG7" s="25">
        <v>0</v>
      </c>
      <c r="EH7" s="25">
        <v>0</v>
      </c>
      <c r="EI7" s="25" t="s">
        <v>99</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 環境整備係</cp:lastModifiedBy>
  <dcterms:created xsi:type="dcterms:W3CDTF">2023-12-05T00:48:58Z</dcterms:created>
  <dcterms:modified xsi:type="dcterms:W3CDTF">2024-01-17T10:12:42Z</dcterms:modified>
  <cp:category/>
</cp:coreProperties>
</file>