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1602\Desktop\20240116_公営企業に係る経営比較分析表（令和４年度決算）の分析等について\"/>
    </mc:Choice>
  </mc:AlternateContent>
  <xr:revisionPtr revIDLastSave="0" documentId="13_ncr:1_{8D1FAD5A-20A9-4386-A682-CBAD1995C20C}" xr6:coauthVersionLast="45" xr6:coauthVersionMax="45" xr10:uidLastSave="{00000000-0000-0000-0000-000000000000}"/>
  <workbookProtection workbookAlgorithmName="SHA-512" workbookHashValue="KVxZdSiUK/sQ0yOtAA0A2yy9VwE7Gx+VB2qEeAeJdSx5y/qc17Ma9126m+LFZIc7sq1DCPDMlZzC8zEO0Ujxpw==" workbookSaltValue="qx+CFppGrkJw17kuaprxmg=="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AL8" i="4" s="1"/>
  <c r="Q6" i="5"/>
  <c r="P6" i="5"/>
  <c r="P10" i="4" s="1"/>
  <c r="O6" i="5"/>
  <c r="N6" i="5"/>
  <c r="B10" i="4" s="1"/>
  <c r="M6" i="5"/>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K85" i="4"/>
  <c r="J85" i="4"/>
  <c r="G85" i="4"/>
  <c r="F85" i="4"/>
  <c r="E85" i="4"/>
  <c r="BB10" i="4"/>
  <c r="AT10" i="4"/>
  <c r="AL10" i="4"/>
  <c r="W10" i="4"/>
  <c r="I10" i="4"/>
  <c r="AD8" i="4"/>
  <c r="P8" i="4"/>
  <c r="I8" i="4"/>
  <c r="B8" i="4"/>
  <c r="B6" i="4"/>
</calcChain>
</file>

<file path=xl/sharedStrings.xml><?xml version="1.0" encoding="utf-8"?>
<sst xmlns="http://schemas.openxmlformats.org/spreadsheetml/2006/main" count="250" uniqueCount="114">
  <si>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</si>
  <si>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</si>
  <si>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</si>
  <si>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</si>
  <si>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</si>
  <si>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</si>
  <si>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</si>
  <si>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</si>
  <si>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</si>
  <si>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</si>
  <si>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</si>
  <si>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</si>
  <si>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</si>
  <si>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</si>
  <si>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</si>
  <si>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</si>
  <si>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</si>
  <si>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</si>
  <si>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</si>
  <si>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</si>
  <si>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</si>
  <si>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</si>
  <si>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</si>
  <si>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</si>
  <si>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</si>
  <si>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</si>
  <si>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</si>
  <si>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</si>
  <si>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</si>
  <si>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</si>
  <si>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</si>
  <si>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</si>
  <si>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</si>
  <si>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</si>
  <si>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</si>
  <si>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</si>
  <si>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</si>
  <si>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</si>
  <si>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</si>
  <si>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</si>
  <si>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</si>
  <si>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</si>
  <si>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</si>
  <si>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</si>
  <si>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</si>
  <si>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</si>
  <si>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</si>
  <si>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</si>
  <si>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</si>
  <si>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</si>
  <si>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</si>
  <si>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</si>
  <si>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</si>
  <si>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</si>
  <si>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</si>
  <si>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</si>
  <si>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</si>
  <si>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</si>
  <si>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</si>
  <si>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</si>
  <si>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</si>
  <si>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</si>
  <si>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</si>
  <si>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</si>
  <si>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</si>
  <si>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</si>
  <si>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</si>
  <si>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</si>
  <si>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</si>
  <si>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</si>
  <si>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</si>
  <si>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</si>
  <si>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</si>
  <si>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</si>
  <si>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</si>
  <si>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</si>
  <si>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</si>
  <si>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</si>
  <si>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</si>
  <si>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</si>
  <si>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</si>
  <si>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</si>
  <si>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</si>
  <si>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</si>
  <si>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</si>
  <si>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</si>
  <si>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</si>
  <si>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</si>
  <si>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</si>
  <si>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</si>
  <si>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</si>
  <si>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</si>
  <si>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</si>
  <si>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藤里町</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</si>
  <si>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</si>
  <si>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</si>
  <si>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</si>
  <si>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</si>
  <si>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</si>
  <si>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</si>
  <si>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</si>
  <si>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</si>
  <si>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</si>
  <si>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</si>
  <si>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</si>
  <si>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</si>
  <si>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</si>
  <si>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</si>
  <si>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</si>
  <si>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</si>
  <si>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</si>
  <si>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
　減価償却は企業会計化した令和元年度から始まったため、比率は類似団体平均値を大きく下回っている。しかし、資産は法適化前から供用されており、管路経年化率を見ても分かるとおり、施設の老朽化はかなり進んでいる。
②管路経年化率
　類似団体平均値と比較して比率が高く、管路の老朽化が進んでいる。施設利用率の分析欄にも記載したとおり、給水人口が少ない地域もあることから、施設の統廃合やダウンサイジングなど、あらゆる可能性を模索しながら比率を低くしていきたい。
③管路更新率
　管路の更新が全く行えておらず、比率は0％となっている。今後、施設の統廃合やダウンサイジングなど、あらゆる可能性を模索しながら並行して計画的な管路の更新に努めたい。</t>
    <rPh sb="26" eb="28">
      <t>レイワ</t>
    </rPh>
    <rPh sb="28" eb="29">
      <t>ガン</t>
    </rPh>
    <rPh sb="40" eb="42">
      <t>ヒリツ</t>
    </rPh>
    <rPh sb="43" eb="50">
      <t>ルイジダンタイヘイキンチ</t>
    </rPh>
    <rPh sb="51" eb="52">
      <t>オオ</t>
    </rPh>
    <rPh sb="54" eb="56">
      <t>シタマワ</t>
    </rPh>
    <rPh sb="65" eb="67">
      <t>シサン</t>
    </rPh>
    <rPh sb="71" eb="72">
      <t>マエ</t>
    </rPh>
    <rPh sb="74" eb="76">
      <t>キョウヨウ</t>
    </rPh>
    <rPh sb="263" eb="265">
      <t>ヒリツ</t>
    </rPh>
    <phoneticPr fontId="4"/>
  </si>
  <si>
    <t>　経常収支比率が100％を超えており、単年度収支は黒字であるが、料金回収率が低く給水収益以外の収入（一般会計補助金）に依存している状態である。また、管路経年化率が高くなっているものの、管路更新率は0％であり、このまま管の経年だけが続くと経常収支比率、料金回収率、給水原価、有収率等様々な指標に悪影響が出るものと考えられる。
　人口減少を踏まえた、持続可能な事業運営ができる水道料金への料金改定を視野に入れた中長期的な事業計画等を策定し、それに基づいた管路更新を行っていく必要がある。</t>
    <rPh sb="163" eb="167">
      <t>ジンコウゲンショウ</t>
    </rPh>
    <rPh sb="168" eb="169">
      <t>フ</t>
    </rPh>
    <rPh sb="173" eb="177">
      <t>ジゾクカノウ</t>
    </rPh>
    <rPh sb="178" eb="180">
      <t>ジギョウ</t>
    </rPh>
    <rPh sb="180" eb="182">
      <t>ウンエイ</t>
    </rPh>
    <rPh sb="192" eb="196">
      <t>リョウキンカイテイ</t>
    </rPh>
    <rPh sb="197" eb="199">
      <t>シヤ</t>
    </rPh>
    <rPh sb="200" eb="201">
      <t>イ</t>
    </rPh>
    <rPh sb="203" eb="206">
      <t>チュウチョウキ</t>
    </rPh>
    <rPh sb="208" eb="210">
      <t>ジギョウ</t>
    </rPh>
    <rPh sb="212" eb="213">
      <t>トウ</t>
    </rPh>
    <rPh sb="214" eb="216">
      <t>サクテイ</t>
    </rPh>
    <rPh sb="221" eb="222">
      <t>モト</t>
    </rPh>
    <rPh sb="225" eb="229">
      <t>カンロコウシン</t>
    </rPh>
    <rPh sb="230" eb="231">
      <t>オコナ</t>
    </rPh>
    <rPh sb="235" eb="237">
      <t>ヒツヨウ</t>
    </rPh>
    <phoneticPr fontId="4"/>
  </si>
  <si>
    <r>
      <rPr>
        <sz val="8"/>
        <rFont val="ＭＳ ゴシック"/>
        <family val="3"/>
        <charset val="128"/>
      </rPr>
      <t xml:space="preserve">①経常収支比率
　比率は100％以上となっているが、経常収益の約20％を一般会計からの補助金が占めている状態である。補助金に頼らない経営を進めるため、水道料金の増額と共に、費用の更なる削減が必要である。
②累積欠損金比率
　累積欠損金は発生しておらず、比率は0％である。
③流動比率
　比率が100％を下回っており、1年以内に返済すべき負債を流動資産で賄えていないことを示している。企業債の償還金がピークとなる令和7年度以降、流動負債の減少に伴い比率は改善されていく見込みである。
④企業債残高対給水収益比率
　元金の償還は年々進んでいく一方、新たな起債借入は現在のところ予定されていないため、比率は下がっていく見込みである。
⑤料金回収率
　給水費用について、給水収益では賄えておらず、一般会計からの補助金に頼っている。適切な料金収入確保のための水道料金の増額と共に、給水費用の更なる削減が必要である。
⑥給水原価
　昨年度と比べると7.48円増加しているが、類似団体と比べると低い状況である。経年による管の漏水が目立ってきており、今後も横ばいないし増加が見込まれる。
</t>
    </r>
    <r>
      <rPr>
        <sz val="8"/>
        <color rgb="FFFF0000"/>
        <rFont val="ＭＳ ゴシック"/>
        <family val="3"/>
        <charset val="128"/>
      </rPr>
      <t xml:space="preserve">
</t>
    </r>
    <r>
      <rPr>
        <sz val="8"/>
        <rFont val="ＭＳ ゴシック"/>
        <family val="3"/>
        <charset val="128"/>
      </rPr>
      <t>⑦施設利用率
　類似団体と比較すると高い比率だが、給水人口が少ない地域の施設もあることから施設の統廃合等も検討していく必要がある。
⑧有収率
　施設ごとに配水量等について毎日確認しているが、今年度は漏水の多発により年間総配水量が増加し、有収率は悪化している。素早い漏水対応と供に、老朽管の更新についても検討していきたい。</t>
    </r>
    <rPh sb="161" eb="164">
      <t>ネンイナイ</t>
    </rPh>
    <rPh sb="165" eb="167">
      <t>ヘンサイ</t>
    </rPh>
    <rPh sb="170" eb="172">
      <t>フサイ</t>
    </rPh>
    <rPh sb="178" eb="179">
      <t>マカナ</t>
    </rPh>
    <rPh sb="187" eb="188">
      <t>シメ</t>
    </rPh>
    <rPh sb="193" eb="196">
      <t>キギョウサイ</t>
    </rPh>
    <rPh sb="197" eb="200">
      <t>ショウカンキン</t>
    </rPh>
    <rPh sb="207" eb="209">
      <t>レイワ</t>
    </rPh>
    <rPh sb="210" eb="214">
      <t>ネンドイコウ</t>
    </rPh>
    <rPh sb="215" eb="219">
      <t>リュウドウフサイ</t>
    </rPh>
    <rPh sb="220" eb="222">
      <t>ゲンショウ</t>
    </rPh>
    <rPh sb="223" eb="224">
      <t>トモナ</t>
    </rPh>
    <rPh sb="415" eb="418">
      <t>サクネンド</t>
    </rPh>
    <rPh sb="419" eb="420">
      <t>クラ</t>
    </rPh>
    <rPh sb="427" eb="428">
      <t>エン</t>
    </rPh>
    <rPh sb="428" eb="430">
      <t>ゾウカ</t>
    </rPh>
    <rPh sb="447" eb="449">
      <t>ジョウキョウ</t>
    </rPh>
    <rPh sb="453" eb="455">
      <t>ケイネン</t>
    </rPh>
    <rPh sb="458" eb="459">
      <t>カン</t>
    </rPh>
    <rPh sb="460" eb="462">
      <t>ロウスイ</t>
    </rPh>
    <rPh sb="463" eb="465">
      <t>メダ</t>
    </rPh>
    <rPh sb="475" eb="476">
      <t>ヨコ</t>
    </rPh>
    <rPh sb="481" eb="483">
      <t>ゾウカ</t>
    </rPh>
    <rPh sb="484" eb="486">
      <t>ミコ</t>
    </rPh>
    <rPh sb="580" eb="582">
      <t>カクニン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</si>
</sst>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rgb="FFFF0000"/>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1865-4F59-912A-AE95DE66343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0.43</c:v>
                </c:pt>
                <c:pt idx="2">
                  <c:v>1.1499999999999999</c:v>
                </c:pt>
                <c:pt idx="3">
                  <c:v>0.28999999999999998</c:v>
                </c:pt>
                <c:pt idx="4">
                  <c:v>0.39</c:v>
                </c:pt>
              </c:numCache>
            </c:numRef>
          </c:val>
          <c:smooth val="0"/>
          <c:extLst>
            <c:ext xmlns:c16="http://schemas.microsoft.com/office/drawing/2014/chart" uri="{C3380CC4-5D6E-409C-BE32-E72D297353CC}">
              <c16:uniqueId val="{00000001-1865-4F59-912A-AE95DE66343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59.65</c:v>
                </c:pt>
                <c:pt idx="2">
                  <c:v>62.55</c:v>
                </c:pt>
                <c:pt idx="3">
                  <c:v>60</c:v>
                </c:pt>
                <c:pt idx="4">
                  <c:v>63.83</c:v>
                </c:pt>
              </c:numCache>
            </c:numRef>
          </c:val>
          <c:extLst>
            <c:ext xmlns:c16="http://schemas.microsoft.com/office/drawing/2014/chart" uri="{C3380CC4-5D6E-409C-BE32-E72D297353CC}">
              <c16:uniqueId val="{00000000-5515-495B-9B01-A619AAF6A39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49.01</c:v>
                </c:pt>
                <c:pt idx="2">
                  <c:v>48.86</c:v>
                </c:pt>
                <c:pt idx="3">
                  <c:v>49</c:v>
                </c:pt>
                <c:pt idx="4">
                  <c:v>50.07</c:v>
                </c:pt>
              </c:numCache>
            </c:numRef>
          </c:val>
          <c:smooth val="0"/>
          <c:extLst>
            <c:ext xmlns:c16="http://schemas.microsoft.com/office/drawing/2014/chart" uri="{C3380CC4-5D6E-409C-BE32-E72D297353CC}">
              <c16:uniqueId val="{00000001-5515-495B-9B01-A619AAF6A39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68.05</c:v>
                </c:pt>
                <c:pt idx="2">
                  <c:v>64.25</c:v>
                </c:pt>
                <c:pt idx="3">
                  <c:v>64.47</c:v>
                </c:pt>
                <c:pt idx="4">
                  <c:v>59.33</c:v>
                </c:pt>
              </c:numCache>
            </c:numRef>
          </c:val>
          <c:extLst>
            <c:ext xmlns:c16="http://schemas.microsoft.com/office/drawing/2014/chart" uri="{C3380CC4-5D6E-409C-BE32-E72D297353CC}">
              <c16:uniqueId val="{00000000-67B5-4C8A-8166-B7CD18E8528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76.569999999999993</c:v>
                </c:pt>
                <c:pt idx="2">
                  <c:v>76.48</c:v>
                </c:pt>
                <c:pt idx="3">
                  <c:v>75.64</c:v>
                </c:pt>
                <c:pt idx="4">
                  <c:v>75.7</c:v>
                </c:pt>
              </c:numCache>
            </c:numRef>
          </c:val>
          <c:smooth val="0"/>
          <c:extLst>
            <c:ext xmlns:c16="http://schemas.microsoft.com/office/drawing/2014/chart" uri="{C3380CC4-5D6E-409C-BE32-E72D297353CC}">
              <c16:uniqueId val="{00000001-67B5-4C8A-8166-B7CD18E8528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108.69</c:v>
                </c:pt>
                <c:pt idx="2">
                  <c:v>101.5</c:v>
                </c:pt>
                <c:pt idx="3">
                  <c:v>102.84</c:v>
                </c:pt>
                <c:pt idx="4">
                  <c:v>105.19</c:v>
                </c:pt>
              </c:numCache>
            </c:numRef>
          </c:val>
          <c:extLst>
            <c:ext xmlns:c16="http://schemas.microsoft.com/office/drawing/2014/chart" uri="{C3380CC4-5D6E-409C-BE32-E72D297353CC}">
              <c16:uniqueId val="{00000000-444D-415F-AE95-7E3A7FA1A0E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105.45</c:v>
                </c:pt>
                <c:pt idx="2">
                  <c:v>103.82</c:v>
                </c:pt>
                <c:pt idx="3">
                  <c:v>105.75</c:v>
                </c:pt>
                <c:pt idx="4">
                  <c:v>105.52</c:v>
                </c:pt>
              </c:numCache>
            </c:numRef>
          </c:val>
          <c:smooth val="0"/>
          <c:extLst>
            <c:ext xmlns:c16="http://schemas.microsoft.com/office/drawing/2014/chart" uri="{C3380CC4-5D6E-409C-BE32-E72D297353CC}">
              <c16:uniqueId val="{00000001-444D-415F-AE95-7E3A7FA1A0E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4.45</c:v>
                </c:pt>
                <c:pt idx="2">
                  <c:v>8.8800000000000008</c:v>
                </c:pt>
                <c:pt idx="3">
                  <c:v>12.95</c:v>
                </c:pt>
                <c:pt idx="4">
                  <c:v>17.11</c:v>
                </c:pt>
              </c:numCache>
            </c:numRef>
          </c:val>
          <c:extLst>
            <c:ext xmlns:c16="http://schemas.microsoft.com/office/drawing/2014/chart" uri="{C3380CC4-5D6E-409C-BE32-E72D297353CC}">
              <c16:uniqueId val="{00000000-5B96-4812-8964-2D0EEBCC496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49.34</c:v>
                </c:pt>
                <c:pt idx="2">
                  <c:v>39.409999999999997</c:v>
                </c:pt>
                <c:pt idx="3">
                  <c:v>41.18</c:v>
                </c:pt>
                <c:pt idx="4">
                  <c:v>42.98</c:v>
                </c:pt>
              </c:numCache>
            </c:numRef>
          </c:val>
          <c:smooth val="0"/>
          <c:extLst>
            <c:ext xmlns:c16="http://schemas.microsoft.com/office/drawing/2014/chart" uri="{C3380CC4-5D6E-409C-BE32-E72D297353CC}">
              <c16:uniqueId val="{00000001-5B96-4812-8964-2D0EEBCC496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39.94</c:v>
                </c:pt>
                <c:pt idx="2">
                  <c:v>39.94</c:v>
                </c:pt>
                <c:pt idx="3">
                  <c:v>39.94</c:v>
                </c:pt>
                <c:pt idx="4">
                  <c:v>39.94</c:v>
                </c:pt>
              </c:numCache>
            </c:numRef>
          </c:val>
          <c:extLst>
            <c:ext xmlns:c16="http://schemas.microsoft.com/office/drawing/2014/chart" uri="{C3380CC4-5D6E-409C-BE32-E72D297353CC}">
              <c16:uniqueId val="{00000000-4613-4E73-A1D5-2A05E2E31D3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22.75</c:v>
                </c:pt>
                <c:pt idx="2">
                  <c:v>20.97</c:v>
                </c:pt>
                <c:pt idx="3">
                  <c:v>21.65</c:v>
                </c:pt>
                <c:pt idx="4">
                  <c:v>23.24</c:v>
                </c:pt>
              </c:numCache>
            </c:numRef>
          </c:val>
          <c:smooth val="0"/>
          <c:extLst>
            <c:ext xmlns:c16="http://schemas.microsoft.com/office/drawing/2014/chart" uri="{C3380CC4-5D6E-409C-BE32-E72D297353CC}">
              <c16:uniqueId val="{00000001-4613-4E73-A1D5-2A05E2E31D3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C078-4018-BA15-5A3224315E6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29.38</c:v>
                </c:pt>
                <c:pt idx="2">
                  <c:v>31.54</c:v>
                </c:pt>
                <c:pt idx="3">
                  <c:v>31.15</c:v>
                </c:pt>
                <c:pt idx="4">
                  <c:v>30.01</c:v>
                </c:pt>
              </c:numCache>
            </c:numRef>
          </c:val>
          <c:smooth val="0"/>
          <c:extLst>
            <c:ext xmlns:c16="http://schemas.microsoft.com/office/drawing/2014/chart" uri="{C3380CC4-5D6E-409C-BE32-E72D297353CC}">
              <c16:uniqueId val="{00000001-C078-4018-BA15-5A3224315E6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44.07</c:v>
                </c:pt>
                <c:pt idx="2">
                  <c:v>60.29</c:v>
                </c:pt>
                <c:pt idx="3">
                  <c:v>60.68</c:v>
                </c:pt>
                <c:pt idx="4">
                  <c:v>85.42</c:v>
                </c:pt>
              </c:numCache>
            </c:numRef>
          </c:val>
          <c:extLst>
            <c:ext xmlns:c16="http://schemas.microsoft.com/office/drawing/2014/chart" uri="{C3380CC4-5D6E-409C-BE32-E72D297353CC}">
              <c16:uniqueId val="{00000000-8944-498D-BE17-F56750C4F0E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413.82</c:v>
                </c:pt>
                <c:pt idx="2">
                  <c:v>302.22000000000003</c:v>
                </c:pt>
                <c:pt idx="3">
                  <c:v>263.45</c:v>
                </c:pt>
                <c:pt idx="4">
                  <c:v>249.43</c:v>
                </c:pt>
              </c:numCache>
            </c:numRef>
          </c:val>
          <c:smooth val="0"/>
          <c:extLst>
            <c:ext xmlns:c16="http://schemas.microsoft.com/office/drawing/2014/chart" uri="{C3380CC4-5D6E-409C-BE32-E72D297353CC}">
              <c16:uniqueId val="{00000001-8944-498D-BE17-F56750C4F0E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1857.57</c:v>
                </c:pt>
                <c:pt idx="2">
                  <c:v>1763.98</c:v>
                </c:pt>
                <c:pt idx="3">
                  <c:v>1713.34</c:v>
                </c:pt>
                <c:pt idx="4">
                  <c:v>1603.54</c:v>
                </c:pt>
              </c:numCache>
            </c:numRef>
          </c:val>
          <c:extLst>
            <c:ext xmlns:c16="http://schemas.microsoft.com/office/drawing/2014/chart" uri="{C3380CC4-5D6E-409C-BE32-E72D297353CC}">
              <c16:uniqueId val="{00000000-A568-45FE-A873-9706BF97B81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698.55</c:v>
                </c:pt>
                <c:pt idx="2">
                  <c:v>970.36</c:v>
                </c:pt>
                <c:pt idx="3">
                  <c:v>940.22</c:v>
                </c:pt>
                <c:pt idx="4">
                  <c:v>922.05</c:v>
                </c:pt>
              </c:numCache>
            </c:numRef>
          </c:val>
          <c:smooth val="0"/>
          <c:extLst>
            <c:ext xmlns:c16="http://schemas.microsoft.com/office/drawing/2014/chart" uri="{C3380CC4-5D6E-409C-BE32-E72D297353CC}">
              <c16:uniqueId val="{00000001-A568-45FE-A873-9706BF97B81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77.900000000000006</c:v>
                </c:pt>
                <c:pt idx="2">
                  <c:v>64.75</c:v>
                </c:pt>
                <c:pt idx="3">
                  <c:v>73.040000000000006</c:v>
                </c:pt>
                <c:pt idx="4">
                  <c:v>69.86</c:v>
                </c:pt>
              </c:numCache>
            </c:numRef>
          </c:val>
          <c:extLst>
            <c:ext xmlns:c16="http://schemas.microsoft.com/office/drawing/2014/chart" uri="{C3380CC4-5D6E-409C-BE32-E72D297353CC}">
              <c16:uniqueId val="{00000000-A933-4E31-A8B3-F536D83F697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73.7</c:v>
                </c:pt>
                <c:pt idx="2">
                  <c:v>64.52</c:v>
                </c:pt>
                <c:pt idx="3">
                  <c:v>66.8</c:v>
                </c:pt>
                <c:pt idx="4">
                  <c:v>64.39</c:v>
                </c:pt>
              </c:numCache>
            </c:numRef>
          </c:val>
          <c:smooth val="0"/>
          <c:extLst>
            <c:ext xmlns:c16="http://schemas.microsoft.com/office/drawing/2014/chart" uri="{C3380CC4-5D6E-409C-BE32-E72D297353CC}">
              <c16:uniqueId val="{00000001-A933-4E31-A8B3-F536D83F697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143.52000000000001</c:v>
                </c:pt>
                <c:pt idx="2">
                  <c:v>172.93</c:v>
                </c:pt>
                <c:pt idx="3">
                  <c:v>152.68</c:v>
                </c:pt>
                <c:pt idx="4">
                  <c:v>160.16</c:v>
                </c:pt>
              </c:numCache>
            </c:numRef>
          </c:val>
          <c:extLst>
            <c:ext xmlns:c16="http://schemas.microsoft.com/office/drawing/2014/chart" uri="{C3380CC4-5D6E-409C-BE32-E72D297353CC}">
              <c16:uniqueId val="{00000000-31BF-4B79-908C-2C0495627C9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261.02</c:v>
                </c:pt>
                <c:pt idx="2">
                  <c:v>270.68</c:v>
                </c:pt>
                <c:pt idx="3">
                  <c:v>268.88</c:v>
                </c:pt>
                <c:pt idx="4">
                  <c:v>258.89999999999998</c:v>
                </c:pt>
              </c:numCache>
            </c:numRef>
          </c:val>
          <c:smooth val="0"/>
          <c:extLst>
            <c:ext xmlns:c16="http://schemas.microsoft.com/office/drawing/2014/chart" uri="{C3380CC4-5D6E-409C-BE32-E72D297353CC}">
              <c16:uniqueId val="{00000001-31BF-4B79-908C-2C0495627C9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秋田県　藤里町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C3</v>
      </c>
      <c r="X8" s="44"/>
      <c r="Y8" s="44"/>
      <c r="Z8" s="44"/>
      <c r="AA8" s="44"/>
      <c r="AB8" s="44"/>
      <c r="AC8" s="44"/>
      <c r="AD8" s="44" t="str">
        <f>データ!$M$6</f>
        <v>非設置</v>
      </c>
      <c r="AE8" s="44"/>
      <c r="AF8" s="44"/>
      <c r="AG8" s="44"/>
      <c r="AH8" s="44"/>
      <c r="AI8" s="44"/>
      <c r="AJ8" s="44"/>
      <c r="AK8" s="2"/>
      <c r="AL8" s="45">
        <f>データ!$R$6</f>
        <v>2899</v>
      </c>
      <c r="AM8" s="45"/>
      <c r="AN8" s="45"/>
      <c r="AO8" s="45"/>
      <c r="AP8" s="45"/>
      <c r="AQ8" s="45"/>
      <c r="AR8" s="45"/>
      <c r="AS8" s="45"/>
      <c r="AT8" s="46">
        <f>データ!$S$6</f>
        <v>282.13</v>
      </c>
      <c r="AU8" s="47"/>
      <c r="AV8" s="47"/>
      <c r="AW8" s="47"/>
      <c r="AX8" s="47"/>
      <c r="AY8" s="47"/>
      <c r="AZ8" s="47"/>
      <c r="BA8" s="47"/>
      <c r="BB8" s="48">
        <f>データ!$T$6</f>
        <v>10.28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37.229999999999997</v>
      </c>
      <c r="J10" s="47"/>
      <c r="K10" s="47"/>
      <c r="L10" s="47"/>
      <c r="M10" s="47"/>
      <c r="N10" s="47"/>
      <c r="O10" s="78"/>
      <c r="P10" s="48">
        <f>データ!$P$6</f>
        <v>95.47</v>
      </c>
      <c r="Q10" s="48"/>
      <c r="R10" s="48"/>
      <c r="S10" s="48"/>
      <c r="T10" s="48"/>
      <c r="U10" s="48"/>
      <c r="V10" s="48"/>
      <c r="W10" s="45">
        <f>データ!$Q$6</f>
        <v>2200</v>
      </c>
      <c r="X10" s="45"/>
      <c r="Y10" s="45"/>
      <c r="Z10" s="45"/>
      <c r="AA10" s="45"/>
      <c r="AB10" s="45"/>
      <c r="AC10" s="45"/>
      <c r="AD10" s="2"/>
      <c r="AE10" s="2"/>
      <c r="AF10" s="2"/>
      <c r="AG10" s="2"/>
      <c r="AH10" s="2"/>
      <c r="AI10" s="2"/>
      <c r="AJ10" s="2"/>
      <c r="AK10" s="2"/>
      <c r="AL10" s="45">
        <f>データ!$U$6</f>
        <v>2739</v>
      </c>
      <c r="AM10" s="45"/>
      <c r="AN10" s="45"/>
      <c r="AO10" s="45"/>
      <c r="AP10" s="45"/>
      <c r="AQ10" s="45"/>
      <c r="AR10" s="45"/>
      <c r="AS10" s="45"/>
      <c r="AT10" s="46">
        <f>データ!$V$6</f>
        <v>10.14</v>
      </c>
      <c r="AU10" s="47"/>
      <c r="AV10" s="47"/>
      <c r="AW10" s="47"/>
      <c r="AX10" s="47"/>
      <c r="AY10" s="47"/>
      <c r="AZ10" s="47"/>
      <c r="BA10" s="47"/>
      <c r="BB10" s="48">
        <f>データ!$W$6</f>
        <v>270.12</v>
      </c>
      <c r="BC10" s="48"/>
      <c r="BD10" s="48"/>
      <c r="BE10" s="48"/>
      <c r="BF10" s="48"/>
      <c r="BG10" s="48"/>
      <c r="BH10" s="48"/>
      <c r="BI10" s="48"/>
      <c r="BJ10" s="2"/>
      <c r="BK10" s="2"/>
      <c r="BL10" s="60" t="s">
        <v>21</v>
      </c>
      <c r="BM10" s="61"/>
      <c r="BN10" s="62" t="s">
        <v>22</v>
      </c>
      <c r="BO10" s="62"/>
      <c r="BP10" s="62"/>
      <c r="BQ10" s="62"/>
      <c r="BR10" s="62"/>
      <c r="BS10" s="62"/>
      <c r="BT10" s="62"/>
      <c r="BU10" s="62"/>
      <c r="BV10" s="62"/>
      <c r="BW10" s="62"/>
      <c r="BX10" s="62"/>
      <c r="BY10" s="63"/>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23</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24</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25</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2" t="s">
        <v>26</v>
      </c>
      <c r="BM45" s="73"/>
      <c r="BN45" s="73"/>
      <c r="BO45" s="73"/>
      <c r="BP45" s="73"/>
      <c r="BQ45" s="73"/>
      <c r="BR45" s="73"/>
      <c r="BS45" s="73"/>
      <c r="BT45" s="73"/>
      <c r="BU45" s="73"/>
      <c r="BV45" s="73"/>
      <c r="BW45" s="73"/>
      <c r="BX45" s="73"/>
      <c r="BY45" s="73"/>
      <c r="BZ45" s="7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5"/>
      <c r="BM46" s="76"/>
      <c r="BN46" s="76"/>
      <c r="BO46" s="76"/>
      <c r="BP46" s="76"/>
      <c r="BQ46" s="76"/>
      <c r="BR46" s="76"/>
      <c r="BS46" s="76"/>
      <c r="BT46" s="76"/>
      <c r="BU46" s="76"/>
      <c r="BV46" s="76"/>
      <c r="BW46" s="76"/>
      <c r="BX46" s="76"/>
      <c r="BY46" s="76"/>
      <c r="BZ46" s="7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7" t="s">
        <v>111</v>
      </c>
      <c r="BM47" s="88"/>
      <c r="BN47" s="88"/>
      <c r="BO47" s="88"/>
      <c r="BP47" s="88"/>
      <c r="BQ47" s="88"/>
      <c r="BR47" s="88"/>
      <c r="BS47" s="88"/>
      <c r="BT47" s="88"/>
      <c r="BU47" s="88"/>
      <c r="BV47" s="88"/>
      <c r="BW47" s="88"/>
      <c r="BX47" s="88"/>
      <c r="BY47" s="88"/>
      <c r="BZ47" s="8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7"/>
      <c r="BM48" s="88"/>
      <c r="BN48" s="88"/>
      <c r="BO48" s="88"/>
      <c r="BP48" s="88"/>
      <c r="BQ48" s="88"/>
      <c r="BR48" s="88"/>
      <c r="BS48" s="88"/>
      <c r="BT48" s="88"/>
      <c r="BU48" s="88"/>
      <c r="BV48" s="88"/>
      <c r="BW48" s="88"/>
      <c r="BX48" s="88"/>
      <c r="BY48" s="88"/>
      <c r="BZ48" s="8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7"/>
      <c r="BM49" s="88"/>
      <c r="BN49" s="88"/>
      <c r="BO49" s="88"/>
      <c r="BP49" s="88"/>
      <c r="BQ49" s="88"/>
      <c r="BR49" s="88"/>
      <c r="BS49" s="88"/>
      <c r="BT49" s="88"/>
      <c r="BU49" s="88"/>
      <c r="BV49" s="88"/>
      <c r="BW49" s="88"/>
      <c r="BX49" s="88"/>
      <c r="BY49" s="88"/>
      <c r="BZ49" s="8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7"/>
      <c r="BM50" s="88"/>
      <c r="BN50" s="88"/>
      <c r="BO50" s="88"/>
      <c r="BP50" s="88"/>
      <c r="BQ50" s="88"/>
      <c r="BR50" s="88"/>
      <c r="BS50" s="88"/>
      <c r="BT50" s="88"/>
      <c r="BU50" s="88"/>
      <c r="BV50" s="88"/>
      <c r="BW50" s="88"/>
      <c r="BX50" s="88"/>
      <c r="BY50" s="88"/>
      <c r="BZ50" s="8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7"/>
      <c r="BM51" s="88"/>
      <c r="BN51" s="88"/>
      <c r="BO51" s="88"/>
      <c r="BP51" s="88"/>
      <c r="BQ51" s="88"/>
      <c r="BR51" s="88"/>
      <c r="BS51" s="88"/>
      <c r="BT51" s="88"/>
      <c r="BU51" s="88"/>
      <c r="BV51" s="88"/>
      <c r="BW51" s="88"/>
      <c r="BX51" s="88"/>
      <c r="BY51" s="88"/>
      <c r="BZ51" s="8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7"/>
      <c r="BM52" s="88"/>
      <c r="BN52" s="88"/>
      <c r="BO52" s="88"/>
      <c r="BP52" s="88"/>
      <c r="BQ52" s="88"/>
      <c r="BR52" s="88"/>
      <c r="BS52" s="88"/>
      <c r="BT52" s="88"/>
      <c r="BU52" s="88"/>
      <c r="BV52" s="88"/>
      <c r="BW52" s="88"/>
      <c r="BX52" s="88"/>
      <c r="BY52" s="88"/>
      <c r="BZ52" s="8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7"/>
      <c r="BM53" s="88"/>
      <c r="BN53" s="88"/>
      <c r="BO53" s="88"/>
      <c r="BP53" s="88"/>
      <c r="BQ53" s="88"/>
      <c r="BR53" s="88"/>
      <c r="BS53" s="88"/>
      <c r="BT53" s="88"/>
      <c r="BU53" s="88"/>
      <c r="BV53" s="88"/>
      <c r="BW53" s="88"/>
      <c r="BX53" s="88"/>
      <c r="BY53" s="88"/>
      <c r="BZ53" s="8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7"/>
      <c r="BM54" s="88"/>
      <c r="BN54" s="88"/>
      <c r="BO54" s="88"/>
      <c r="BP54" s="88"/>
      <c r="BQ54" s="88"/>
      <c r="BR54" s="88"/>
      <c r="BS54" s="88"/>
      <c r="BT54" s="88"/>
      <c r="BU54" s="88"/>
      <c r="BV54" s="88"/>
      <c r="BW54" s="88"/>
      <c r="BX54" s="88"/>
      <c r="BY54" s="88"/>
      <c r="BZ54" s="8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7"/>
      <c r="BM55" s="88"/>
      <c r="BN55" s="88"/>
      <c r="BO55" s="88"/>
      <c r="BP55" s="88"/>
      <c r="BQ55" s="88"/>
      <c r="BR55" s="88"/>
      <c r="BS55" s="88"/>
      <c r="BT55" s="88"/>
      <c r="BU55" s="88"/>
      <c r="BV55" s="88"/>
      <c r="BW55" s="88"/>
      <c r="BX55" s="88"/>
      <c r="BY55" s="88"/>
      <c r="BZ55" s="8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7"/>
      <c r="BM56" s="88"/>
      <c r="BN56" s="88"/>
      <c r="BO56" s="88"/>
      <c r="BP56" s="88"/>
      <c r="BQ56" s="88"/>
      <c r="BR56" s="88"/>
      <c r="BS56" s="88"/>
      <c r="BT56" s="88"/>
      <c r="BU56" s="88"/>
      <c r="BV56" s="88"/>
      <c r="BW56" s="88"/>
      <c r="BX56" s="88"/>
      <c r="BY56" s="88"/>
      <c r="BZ56" s="8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7"/>
      <c r="BM57" s="88"/>
      <c r="BN57" s="88"/>
      <c r="BO57" s="88"/>
      <c r="BP57" s="88"/>
      <c r="BQ57" s="88"/>
      <c r="BR57" s="88"/>
      <c r="BS57" s="88"/>
      <c r="BT57" s="88"/>
      <c r="BU57" s="88"/>
      <c r="BV57" s="88"/>
      <c r="BW57" s="88"/>
      <c r="BX57" s="88"/>
      <c r="BY57" s="88"/>
      <c r="BZ57" s="8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7"/>
      <c r="BM58" s="88"/>
      <c r="BN58" s="88"/>
      <c r="BO58" s="88"/>
      <c r="BP58" s="88"/>
      <c r="BQ58" s="88"/>
      <c r="BR58" s="88"/>
      <c r="BS58" s="88"/>
      <c r="BT58" s="88"/>
      <c r="BU58" s="88"/>
      <c r="BV58" s="88"/>
      <c r="BW58" s="88"/>
      <c r="BX58" s="88"/>
      <c r="BY58" s="88"/>
      <c r="BZ58" s="8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7"/>
      <c r="BM59" s="88"/>
      <c r="BN59" s="88"/>
      <c r="BO59" s="88"/>
      <c r="BP59" s="88"/>
      <c r="BQ59" s="88"/>
      <c r="BR59" s="88"/>
      <c r="BS59" s="88"/>
      <c r="BT59" s="88"/>
      <c r="BU59" s="88"/>
      <c r="BV59" s="88"/>
      <c r="BW59" s="88"/>
      <c r="BX59" s="88"/>
      <c r="BY59" s="88"/>
      <c r="BZ59" s="89"/>
    </row>
    <row r="60" spans="1:78" ht="13.5" customHeight="1" x14ac:dyDescent="0.15">
      <c r="A60" s="2"/>
      <c r="B60" s="69" t="s">
        <v>27</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87"/>
      <c r="BM60" s="88"/>
      <c r="BN60" s="88"/>
      <c r="BO60" s="88"/>
      <c r="BP60" s="88"/>
      <c r="BQ60" s="88"/>
      <c r="BR60" s="88"/>
      <c r="BS60" s="88"/>
      <c r="BT60" s="88"/>
      <c r="BU60" s="88"/>
      <c r="BV60" s="88"/>
      <c r="BW60" s="88"/>
      <c r="BX60" s="88"/>
      <c r="BY60" s="88"/>
      <c r="BZ60" s="89"/>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87"/>
      <c r="BM61" s="88"/>
      <c r="BN61" s="88"/>
      <c r="BO61" s="88"/>
      <c r="BP61" s="88"/>
      <c r="BQ61" s="88"/>
      <c r="BR61" s="88"/>
      <c r="BS61" s="88"/>
      <c r="BT61" s="88"/>
      <c r="BU61" s="88"/>
      <c r="BV61" s="88"/>
      <c r="BW61" s="88"/>
      <c r="BX61" s="88"/>
      <c r="BY61" s="88"/>
      <c r="BZ61" s="8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7"/>
      <c r="BM62" s="88"/>
      <c r="BN62" s="88"/>
      <c r="BO62" s="88"/>
      <c r="BP62" s="88"/>
      <c r="BQ62" s="88"/>
      <c r="BR62" s="88"/>
      <c r="BS62" s="88"/>
      <c r="BT62" s="88"/>
      <c r="BU62" s="88"/>
      <c r="BV62" s="88"/>
      <c r="BW62" s="88"/>
      <c r="BX62" s="88"/>
      <c r="BY62" s="88"/>
      <c r="BZ62" s="8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7"/>
      <c r="BM63" s="88"/>
      <c r="BN63" s="88"/>
      <c r="BO63" s="88"/>
      <c r="BP63" s="88"/>
      <c r="BQ63" s="88"/>
      <c r="BR63" s="88"/>
      <c r="BS63" s="88"/>
      <c r="BT63" s="88"/>
      <c r="BU63" s="88"/>
      <c r="BV63" s="88"/>
      <c r="BW63" s="88"/>
      <c r="BX63" s="88"/>
      <c r="BY63" s="88"/>
      <c r="BZ63" s="8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2" t="s">
        <v>28</v>
      </c>
      <c r="BM64" s="73"/>
      <c r="BN64" s="73"/>
      <c r="BO64" s="73"/>
      <c r="BP64" s="73"/>
      <c r="BQ64" s="73"/>
      <c r="BR64" s="73"/>
      <c r="BS64" s="73"/>
      <c r="BT64" s="73"/>
      <c r="BU64" s="73"/>
      <c r="BV64" s="73"/>
      <c r="BW64" s="73"/>
      <c r="BX64" s="73"/>
      <c r="BY64" s="73"/>
      <c r="BZ64" s="7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5"/>
      <c r="BM65" s="76"/>
      <c r="BN65" s="76"/>
      <c r="BO65" s="76"/>
      <c r="BP65" s="76"/>
      <c r="BQ65" s="76"/>
      <c r="BR65" s="76"/>
      <c r="BS65" s="76"/>
      <c r="BT65" s="76"/>
      <c r="BU65" s="76"/>
      <c r="BV65" s="76"/>
      <c r="BW65" s="76"/>
      <c r="BX65" s="76"/>
      <c r="BY65" s="76"/>
      <c r="BZ65" s="7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7" t="s">
        <v>112</v>
      </c>
      <c r="BM66" s="88"/>
      <c r="BN66" s="88"/>
      <c r="BO66" s="88"/>
      <c r="BP66" s="88"/>
      <c r="BQ66" s="88"/>
      <c r="BR66" s="88"/>
      <c r="BS66" s="88"/>
      <c r="BT66" s="88"/>
      <c r="BU66" s="88"/>
      <c r="BV66" s="88"/>
      <c r="BW66" s="88"/>
      <c r="BX66" s="88"/>
      <c r="BY66" s="88"/>
      <c r="BZ66" s="8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7"/>
      <c r="BM67" s="88"/>
      <c r="BN67" s="88"/>
      <c r="BO67" s="88"/>
      <c r="BP67" s="88"/>
      <c r="BQ67" s="88"/>
      <c r="BR67" s="88"/>
      <c r="BS67" s="88"/>
      <c r="BT67" s="88"/>
      <c r="BU67" s="88"/>
      <c r="BV67" s="88"/>
      <c r="BW67" s="88"/>
      <c r="BX67" s="88"/>
      <c r="BY67" s="88"/>
      <c r="BZ67" s="8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7"/>
      <c r="BM68" s="88"/>
      <c r="BN68" s="88"/>
      <c r="BO68" s="88"/>
      <c r="BP68" s="88"/>
      <c r="BQ68" s="88"/>
      <c r="BR68" s="88"/>
      <c r="BS68" s="88"/>
      <c r="BT68" s="88"/>
      <c r="BU68" s="88"/>
      <c r="BV68" s="88"/>
      <c r="BW68" s="88"/>
      <c r="BX68" s="88"/>
      <c r="BY68" s="88"/>
      <c r="BZ68" s="8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7"/>
      <c r="BM69" s="88"/>
      <c r="BN69" s="88"/>
      <c r="BO69" s="88"/>
      <c r="BP69" s="88"/>
      <c r="BQ69" s="88"/>
      <c r="BR69" s="88"/>
      <c r="BS69" s="88"/>
      <c r="BT69" s="88"/>
      <c r="BU69" s="88"/>
      <c r="BV69" s="88"/>
      <c r="BW69" s="88"/>
      <c r="BX69" s="88"/>
      <c r="BY69" s="88"/>
      <c r="BZ69" s="8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7"/>
      <c r="BM70" s="88"/>
      <c r="BN70" s="88"/>
      <c r="BO70" s="88"/>
      <c r="BP70" s="88"/>
      <c r="BQ70" s="88"/>
      <c r="BR70" s="88"/>
      <c r="BS70" s="88"/>
      <c r="BT70" s="88"/>
      <c r="BU70" s="88"/>
      <c r="BV70" s="88"/>
      <c r="BW70" s="88"/>
      <c r="BX70" s="88"/>
      <c r="BY70" s="88"/>
      <c r="BZ70" s="8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7"/>
      <c r="BM71" s="88"/>
      <c r="BN71" s="88"/>
      <c r="BO71" s="88"/>
      <c r="BP71" s="88"/>
      <c r="BQ71" s="88"/>
      <c r="BR71" s="88"/>
      <c r="BS71" s="88"/>
      <c r="BT71" s="88"/>
      <c r="BU71" s="88"/>
      <c r="BV71" s="88"/>
      <c r="BW71" s="88"/>
      <c r="BX71" s="88"/>
      <c r="BY71" s="88"/>
      <c r="BZ71" s="8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7"/>
      <c r="BM72" s="88"/>
      <c r="BN72" s="88"/>
      <c r="BO72" s="88"/>
      <c r="BP72" s="88"/>
      <c r="BQ72" s="88"/>
      <c r="BR72" s="88"/>
      <c r="BS72" s="88"/>
      <c r="BT72" s="88"/>
      <c r="BU72" s="88"/>
      <c r="BV72" s="88"/>
      <c r="BW72" s="88"/>
      <c r="BX72" s="88"/>
      <c r="BY72" s="88"/>
      <c r="BZ72" s="8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7"/>
      <c r="BM73" s="88"/>
      <c r="BN73" s="88"/>
      <c r="BO73" s="88"/>
      <c r="BP73" s="88"/>
      <c r="BQ73" s="88"/>
      <c r="BR73" s="88"/>
      <c r="BS73" s="88"/>
      <c r="BT73" s="88"/>
      <c r="BU73" s="88"/>
      <c r="BV73" s="88"/>
      <c r="BW73" s="88"/>
      <c r="BX73" s="88"/>
      <c r="BY73" s="88"/>
      <c r="BZ73" s="8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7"/>
      <c r="BM74" s="88"/>
      <c r="BN74" s="88"/>
      <c r="BO74" s="88"/>
      <c r="BP74" s="88"/>
      <c r="BQ74" s="88"/>
      <c r="BR74" s="88"/>
      <c r="BS74" s="88"/>
      <c r="BT74" s="88"/>
      <c r="BU74" s="88"/>
      <c r="BV74" s="88"/>
      <c r="BW74" s="88"/>
      <c r="BX74" s="88"/>
      <c r="BY74" s="88"/>
      <c r="BZ74" s="8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7"/>
      <c r="BM75" s="88"/>
      <c r="BN75" s="88"/>
      <c r="BO75" s="88"/>
      <c r="BP75" s="88"/>
      <c r="BQ75" s="88"/>
      <c r="BR75" s="88"/>
      <c r="BS75" s="88"/>
      <c r="BT75" s="88"/>
      <c r="BU75" s="88"/>
      <c r="BV75" s="88"/>
      <c r="BW75" s="88"/>
      <c r="BX75" s="88"/>
      <c r="BY75" s="88"/>
      <c r="BZ75" s="8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7"/>
      <c r="BM76" s="88"/>
      <c r="BN76" s="88"/>
      <c r="BO76" s="88"/>
      <c r="BP76" s="88"/>
      <c r="BQ76" s="88"/>
      <c r="BR76" s="88"/>
      <c r="BS76" s="88"/>
      <c r="BT76" s="88"/>
      <c r="BU76" s="88"/>
      <c r="BV76" s="88"/>
      <c r="BW76" s="88"/>
      <c r="BX76" s="88"/>
      <c r="BY76" s="88"/>
      <c r="BZ76" s="8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7"/>
      <c r="BM77" s="88"/>
      <c r="BN77" s="88"/>
      <c r="BO77" s="88"/>
      <c r="BP77" s="88"/>
      <c r="BQ77" s="88"/>
      <c r="BR77" s="88"/>
      <c r="BS77" s="88"/>
      <c r="BT77" s="88"/>
      <c r="BU77" s="88"/>
      <c r="BV77" s="88"/>
      <c r="BW77" s="88"/>
      <c r="BX77" s="88"/>
      <c r="BY77" s="88"/>
      <c r="BZ77" s="8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7"/>
      <c r="BM78" s="88"/>
      <c r="BN78" s="88"/>
      <c r="BO78" s="88"/>
      <c r="BP78" s="88"/>
      <c r="BQ78" s="88"/>
      <c r="BR78" s="88"/>
      <c r="BS78" s="88"/>
      <c r="BT78" s="88"/>
      <c r="BU78" s="88"/>
      <c r="BV78" s="88"/>
      <c r="BW78" s="88"/>
      <c r="BX78" s="88"/>
      <c r="BY78" s="88"/>
      <c r="BZ78" s="8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7"/>
      <c r="BM79" s="88"/>
      <c r="BN79" s="88"/>
      <c r="BO79" s="88"/>
      <c r="BP79" s="88"/>
      <c r="BQ79" s="88"/>
      <c r="BR79" s="88"/>
      <c r="BS79" s="88"/>
      <c r="BT79" s="88"/>
      <c r="BU79" s="88"/>
      <c r="BV79" s="88"/>
      <c r="BW79" s="88"/>
      <c r="BX79" s="88"/>
      <c r="BY79" s="88"/>
      <c r="BZ79" s="8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7"/>
      <c r="BM80" s="88"/>
      <c r="BN80" s="88"/>
      <c r="BO80" s="88"/>
      <c r="BP80" s="88"/>
      <c r="BQ80" s="88"/>
      <c r="BR80" s="88"/>
      <c r="BS80" s="88"/>
      <c r="BT80" s="88"/>
      <c r="BU80" s="88"/>
      <c r="BV80" s="88"/>
      <c r="BW80" s="88"/>
      <c r="BX80" s="88"/>
      <c r="BY80" s="88"/>
      <c r="BZ80" s="8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7"/>
      <c r="BM81" s="88"/>
      <c r="BN81" s="88"/>
      <c r="BO81" s="88"/>
      <c r="BP81" s="88"/>
      <c r="BQ81" s="88"/>
      <c r="BR81" s="88"/>
      <c r="BS81" s="88"/>
      <c r="BT81" s="88"/>
      <c r="BU81" s="88"/>
      <c r="BV81" s="88"/>
      <c r="BW81" s="88"/>
      <c r="BX81" s="88"/>
      <c r="BY81" s="88"/>
      <c r="BZ81" s="8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90"/>
      <c r="BM82" s="91"/>
      <c r="BN82" s="91"/>
      <c r="BO82" s="91"/>
      <c r="BP82" s="91"/>
      <c r="BQ82" s="91"/>
      <c r="BR82" s="91"/>
      <c r="BS82" s="91"/>
      <c r="BT82" s="91"/>
      <c r="BU82" s="91"/>
      <c r="BV82" s="91"/>
      <c r="BW82" s="91"/>
      <c r="BX82" s="91"/>
      <c r="BY82" s="91"/>
      <c r="BZ82" s="9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kr0Qq0kx4kdhuoX2hnHG4fg1MeAk8TRfQymd/JmLydCgL5PSWyVWkL4EJ/wPItRNB4FlMBmM2CKuW+14zykBdQ==" saltValue="VCs1gRxXyW/NB8xVUqsxa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0" t="s">
        <v>50</v>
      </c>
      <c r="I3" s="81"/>
      <c r="J3" s="81"/>
      <c r="K3" s="81"/>
      <c r="L3" s="81"/>
      <c r="M3" s="81"/>
      <c r="N3" s="81"/>
      <c r="O3" s="81"/>
      <c r="P3" s="81"/>
      <c r="Q3" s="81"/>
      <c r="R3" s="81"/>
      <c r="S3" s="81"/>
      <c r="T3" s="81"/>
      <c r="U3" s="81"/>
      <c r="V3" s="81"/>
      <c r="W3" s="82"/>
      <c r="X3" s="86" t="s">
        <v>51</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52</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15">
      <c r="A4" s="15" t="s">
        <v>53</v>
      </c>
      <c r="B4" s="17"/>
      <c r="C4" s="17"/>
      <c r="D4" s="17"/>
      <c r="E4" s="17"/>
      <c r="F4" s="17"/>
      <c r="G4" s="17"/>
      <c r="H4" s="83"/>
      <c r="I4" s="84"/>
      <c r="J4" s="84"/>
      <c r="K4" s="84"/>
      <c r="L4" s="84"/>
      <c r="M4" s="84"/>
      <c r="N4" s="84"/>
      <c r="O4" s="84"/>
      <c r="P4" s="84"/>
      <c r="Q4" s="84"/>
      <c r="R4" s="84"/>
      <c r="S4" s="84"/>
      <c r="T4" s="84"/>
      <c r="U4" s="84"/>
      <c r="V4" s="84"/>
      <c r="W4" s="85"/>
      <c r="X4" s="79" t="s">
        <v>54</v>
      </c>
      <c r="Y4" s="79"/>
      <c r="Z4" s="79"/>
      <c r="AA4" s="79"/>
      <c r="AB4" s="79"/>
      <c r="AC4" s="79"/>
      <c r="AD4" s="79"/>
      <c r="AE4" s="79"/>
      <c r="AF4" s="79"/>
      <c r="AG4" s="79"/>
      <c r="AH4" s="79"/>
      <c r="AI4" s="79" t="s">
        <v>55</v>
      </c>
      <c r="AJ4" s="79"/>
      <c r="AK4" s="79"/>
      <c r="AL4" s="79"/>
      <c r="AM4" s="79"/>
      <c r="AN4" s="79"/>
      <c r="AO4" s="79"/>
      <c r="AP4" s="79"/>
      <c r="AQ4" s="79"/>
      <c r="AR4" s="79"/>
      <c r="AS4" s="79"/>
      <c r="AT4" s="79" t="s">
        <v>56</v>
      </c>
      <c r="AU4" s="79"/>
      <c r="AV4" s="79"/>
      <c r="AW4" s="79"/>
      <c r="AX4" s="79"/>
      <c r="AY4" s="79"/>
      <c r="AZ4" s="79"/>
      <c r="BA4" s="79"/>
      <c r="BB4" s="79"/>
      <c r="BC4" s="79"/>
      <c r="BD4" s="79"/>
      <c r="BE4" s="79" t="s">
        <v>57</v>
      </c>
      <c r="BF4" s="79"/>
      <c r="BG4" s="79"/>
      <c r="BH4" s="79"/>
      <c r="BI4" s="79"/>
      <c r="BJ4" s="79"/>
      <c r="BK4" s="79"/>
      <c r="BL4" s="79"/>
      <c r="BM4" s="79"/>
      <c r="BN4" s="79"/>
      <c r="BO4" s="79"/>
      <c r="BP4" s="79" t="s">
        <v>58</v>
      </c>
      <c r="BQ4" s="79"/>
      <c r="BR4" s="79"/>
      <c r="BS4" s="79"/>
      <c r="BT4" s="79"/>
      <c r="BU4" s="79"/>
      <c r="BV4" s="79"/>
      <c r="BW4" s="79"/>
      <c r="BX4" s="79"/>
      <c r="BY4" s="79"/>
      <c r="BZ4" s="79"/>
      <c r="CA4" s="79" t="s">
        <v>59</v>
      </c>
      <c r="CB4" s="79"/>
      <c r="CC4" s="79"/>
      <c r="CD4" s="79"/>
      <c r="CE4" s="79"/>
      <c r="CF4" s="79"/>
      <c r="CG4" s="79"/>
      <c r="CH4" s="79"/>
      <c r="CI4" s="79"/>
      <c r="CJ4" s="79"/>
      <c r="CK4" s="79"/>
      <c r="CL4" s="79" t="s">
        <v>60</v>
      </c>
      <c r="CM4" s="79"/>
      <c r="CN4" s="79"/>
      <c r="CO4" s="79"/>
      <c r="CP4" s="79"/>
      <c r="CQ4" s="79"/>
      <c r="CR4" s="79"/>
      <c r="CS4" s="79"/>
      <c r="CT4" s="79"/>
      <c r="CU4" s="79"/>
      <c r="CV4" s="79"/>
      <c r="CW4" s="79" t="s">
        <v>61</v>
      </c>
      <c r="CX4" s="79"/>
      <c r="CY4" s="79"/>
      <c r="CZ4" s="79"/>
      <c r="DA4" s="79"/>
      <c r="DB4" s="79"/>
      <c r="DC4" s="79"/>
      <c r="DD4" s="79"/>
      <c r="DE4" s="79"/>
      <c r="DF4" s="79"/>
      <c r="DG4" s="79"/>
      <c r="DH4" s="79" t="s">
        <v>62</v>
      </c>
      <c r="DI4" s="79"/>
      <c r="DJ4" s="79"/>
      <c r="DK4" s="79"/>
      <c r="DL4" s="79"/>
      <c r="DM4" s="79"/>
      <c r="DN4" s="79"/>
      <c r="DO4" s="79"/>
      <c r="DP4" s="79"/>
      <c r="DQ4" s="79"/>
      <c r="DR4" s="79"/>
      <c r="DS4" s="79" t="s">
        <v>63</v>
      </c>
      <c r="DT4" s="79"/>
      <c r="DU4" s="79"/>
      <c r="DV4" s="79"/>
      <c r="DW4" s="79"/>
      <c r="DX4" s="79"/>
      <c r="DY4" s="79"/>
      <c r="DZ4" s="79"/>
      <c r="EA4" s="79"/>
      <c r="EB4" s="79"/>
      <c r="EC4" s="79"/>
      <c r="ED4" s="79" t="s">
        <v>64</v>
      </c>
      <c r="EE4" s="79"/>
      <c r="EF4" s="79"/>
      <c r="EG4" s="79"/>
      <c r="EH4" s="79"/>
      <c r="EI4" s="79"/>
      <c r="EJ4" s="79"/>
      <c r="EK4" s="79"/>
      <c r="EL4" s="79"/>
      <c r="EM4" s="79"/>
      <c r="EN4" s="79"/>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53465</v>
      </c>
      <c r="D6" s="20">
        <f t="shared" si="3"/>
        <v>46</v>
      </c>
      <c r="E6" s="20">
        <f t="shared" si="3"/>
        <v>1</v>
      </c>
      <c r="F6" s="20">
        <f t="shared" si="3"/>
        <v>0</v>
      </c>
      <c r="G6" s="20">
        <f t="shared" si="3"/>
        <v>5</v>
      </c>
      <c r="H6" s="20" t="str">
        <f t="shared" si="3"/>
        <v>秋田県　藤里町</v>
      </c>
      <c r="I6" s="20" t="str">
        <f t="shared" si="3"/>
        <v>法適用</v>
      </c>
      <c r="J6" s="20" t="str">
        <f t="shared" si="3"/>
        <v>水道事業</v>
      </c>
      <c r="K6" s="20" t="str">
        <f t="shared" si="3"/>
        <v>簡易水道事業</v>
      </c>
      <c r="L6" s="20" t="str">
        <f t="shared" si="3"/>
        <v>C3</v>
      </c>
      <c r="M6" s="20" t="str">
        <f t="shared" si="3"/>
        <v>非設置</v>
      </c>
      <c r="N6" s="21" t="str">
        <f t="shared" si="3"/>
        <v>-</v>
      </c>
      <c r="O6" s="21">
        <f t="shared" si="3"/>
        <v>37.229999999999997</v>
      </c>
      <c r="P6" s="21">
        <f t="shared" si="3"/>
        <v>95.47</v>
      </c>
      <c r="Q6" s="21">
        <f t="shared" si="3"/>
        <v>2200</v>
      </c>
      <c r="R6" s="21">
        <f t="shared" si="3"/>
        <v>2899</v>
      </c>
      <c r="S6" s="21">
        <f t="shared" si="3"/>
        <v>282.13</v>
      </c>
      <c r="T6" s="21">
        <f t="shared" si="3"/>
        <v>10.28</v>
      </c>
      <c r="U6" s="21">
        <f t="shared" si="3"/>
        <v>2739</v>
      </c>
      <c r="V6" s="21">
        <f t="shared" si="3"/>
        <v>10.14</v>
      </c>
      <c r="W6" s="21">
        <f t="shared" si="3"/>
        <v>270.12</v>
      </c>
      <c r="X6" s="22" t="str">
        <f>IF(X7="",NA(),X7)</f>
        <v>-</v>
      </c>
      <c r="Y6" s="22">
        <f t="shared" ref="Y6:AG6" si="4">IF(Y7="",NA(),Y7)</f>
        <v>108.69</v>
      </c>
      <c r="Z6" s="22">
        <f t="shared" si="4"/>
        <v>101.5</v>
      </c>
      <c r="AA6" s="22">
        <f t="shared" si="4"/>
        <v>102.84</v>
      </c>
      <c r="AB6" s="22">
        <f t="shared" si="4"/>
        <v>105.19</v>
      </c>
      <c r="AC6" s="22" t="str">
        <f t="shared" si="4"/>
        <v>-</v>
      </c>
      <c r="AD6" s="22">
        <f t="shared" si="4"/>
        <v>105.45</v>
      </c>
      <c r="AE6" s="22">
        <f t="shared" si="4"/>
        <v>103.82</v>
      </c>
      <c r="AF6" s="22">
        <f t="shared" si="4"/>
        <v>105.75</v>
      </c>
      <c r="AG6" s="22">
        <f t="shared" si="4"/>
        <v>105.52</v>
      </c>
      <c r="AH6" s="21" t="str">
        <f>IF(AH7="","",IF(AH7="-","【-】","【"&amp;SUBSTITUTE(TEXT(AH7,"#,##0.00"),"-","△")&amp;"】"))</f>
        <v>【104.96】</v>
      </c>
      <c r="AI6" s="22" t="str">
        <f>IF(AI7="",NA(),AI7)</f>
        <v>-</v>
      </c>
      <c r="AJ6" s="21">
        <f t="shared" ref="AJ6:AR6" si="5">IF(AJ7="",NA(),AJ7)</f>
        <v>0</v>
      </c>
      <c r="AK6" s="21">
        <f t="shared" si="5"/>
        <v>0</v>
      </c>
      <c r="AL6" s="21">
        <f t="shared" si="5"/>
        <v>0</v>
      </c>
      <c r="AM6" s="21">
        <f t="shared" si="5"/>
        <v>0</v>
      </c>
      <c r="AN6" s="22" t="str">
        <f t="shared" si="5"/>
        <v>-</v>
      </c>
      <c r="AO6" s="22">
        <f t="shared" si="5"/>
        <v>29.38</v>
      </c>
      <c r="AP6" s="22">
        <f t="shared" si="5"/>
        <v>31.54</v>
      </c>
      <c r="AQ6" s="22">
        <f t="shared" si="5"/>
        <v>31.15</v>
      </c>
      <c r="AR6" s="22">
        <f t="shared" si="5"/>
        <v>30.01</v>
      </c>
      <c r="AS6" s="21" t="str">
        <f>IF(AS7="","",IF(AS7="-","【-】","【"&amp;SUBSTITUTE(TEXT(AS7,"#,##0.00"),"-","△")&amp;"】"))</f>
        <v>【30.67】</v>
      </c>
      <c r="AT6" s="22" t="str">
        <f>IF(AT7="",NA(),AT7)</f>
        <v>-</v>
      </c>
      <c r="AU6" s="22">
        <f t="shared" ref="AU6:BC6" si="6">IF(AU7="",NA(),AU7)</f>
        <v>44.07</v>
      </c>
      <c r="AV6" s="22">
        <f t="shared" si="6"/>
        <v>60.29</v>
      </c>
      <c r="AW6" s="22">
        <f t="shared" si="6"/>
        <v>60.68</v>
      </c>
      <c r="AX6" s="22">
        <f t="shared" si="6"/>
        <v>85.42</v>
      </c>
      <c r="AY6" s="22" t="str">
        <f t="shared" si="6"/>
        <v>-</v>
      </c>
      <c r="AZ6" s="22">
        <f t="shared" si="6"/>
        <v>413.82</v>
      </c>
      <c r="BA6" s="22">
        <f t="shared" si="6"/>
        <v>302.22000000000003</v>
      </c>
      <c r="BB6" s="22">
        <f t="shared" si="6"/>
        <v>263.45</v>
      </c>
      <c r="BC6" s="22">
        <f t="shared" si="6"/>
        <v>249.43</v>
      </c>
      <c r="BD6" s="21" t="str">
        <f>IF(BD7="","",IF(BD7="-","【-】","【"&amp;SUBSTITUTE(TEXT(BD7,"#,##0.00"),"-","△")&amp;"】"))</f>
        <v>【195.24】</v>
      </c>
      <c r="BE6" s="22" t="str">
        <f>IF(BE7="",NA(),BE7)</f>
        <v>-</v>
      </c>
      <c r="BF6" s="22">
        <f t="shared" ref="BF6:BN6" si="7">IF(BF7="",NA(),BF7)</f>
        <v>1857.57</v>
      </c>
      <c r="BG6" s="22">
        <f t="shared" si="7"/>
        <v>1763.98</v>
      </c>
      <c r="BH6" s="22">
        <f t="shared" si="7"/>
        <v>1713.34</v>
      </c>
      <c r="BI6" s="22">
        <f t="shared" si="7"/>
        <v>1603.54</v>
      </c>
      <c r="BJ6" s="22" t="str">
        <f t="shared" si="7"/>
        <v>-</v>
      </c>
      <c r="BK6" s="22">
        <f t="shared" si="7"/>
        <v>698.55</v>
      </c>
      <c r="BL6" s="22">
        <f t="shared" si="7"/>
        <v>970.36</v>
      </c>
      <c r="BM6" s="22">
        <f t="shared" si="7"/>
        <v>940.22</v>
      </c>
      <c r="BN6" s="22">
        <f t="shared" si="7"/>
        <v>922.05</v>
      </c>
      <c r="BO6" s="21" t="str">
        <f>IF(BO7="","",IF(BO7="-","【-】","【"&amp;SUBSTITUTE(TEXT(BO7,"#,##0.00"),"-","△")&amp;"】"))</f>
        <v>【1,090.93】</v>
      </c>
      <c r="BP6" s="22" t="str">
        <f>IF(BP7="",NA(),BP7)</f>
        <v>-</v>
      </c>
      <c r="BQ6" s="22">
        <f t="shared" ref="BQ6:BY6" si="8">IF(BQ7="",NA(),BQ7)</f>
        <v>77.900000000000006</v>
      </c>
      <c r="BR6" s="22">
        <f t="shared" si="8"/>
        <v>64.75</v>
      </c>
      <c r="BS6" s="22">
        <f t="shared" si="8"/>
        <v>73.040000000000006</v>
      </c>
      <c r="BT6" s="22">
        <f t="shared" si="8"/>
        <v>69.86</v>
      </c>
      <c r="BU6" s="22" t="str">
        <f t="shared" si="8"/>
        <v>-</v>
      </c>
      <c r="BV6" s="22">
        <f t="shared" si="8"/>
        <v>73.7</v>
      </c>
      <c r="BW6" s="22">
        <f t="shared" si="8"/>
        <v>64.52</v>
      </c>
      <c r="BX6" s="22">
        <f t="shared" si="8"/>
        <v>66.8</v>
      </c>
      <c r="BY6" s="22">
        <f t="shared" si="8"/>
        <v>64.39</v>
      </c>
      <c r="BZ6" s="21" t="str">
        <f>IF(BZ7="","",IF(BZ7="-","【-】","【"&amp;SUBSTITUTE(TEXT(BZ7,"#,##0.00"),"-","△")&amp;"】"))</f>
        <v>【58.61】</v>
      </c>
      <c r="CA6" s="22" t="str">
        <f>IF(CA7="",NA(),CA7)</f>
        <v>-</v>
      </c>
      <c r="CB6" s="22">
        <f t="shared" ref="CB6:CJ6" si="9">IF(CB7="",NA(),CB7)</f>
        <v>143.52000000000001</v>
      </c>
      <c r="CC6" s="22">
        <f t="shared" si="9"/>
        <v>172.93</v>
      </c>
      <c r="CD6" s="22">
        <f t="shared" si="9"/>
        <v>152.68</v>
      </c>
      <c r="CE6" s="22">
        <f t="shared" si="9"/>
        <v>160.16</v>
      </c>
      <c r="CF6" s="22" t="str">
        <f t="shared" si="9"/>
        <v>-</v>
      </c>
      <c r="CG6" s="22">
        <f t="shared" si="9"/>
        <v>261.02</v>
      </c>
      <c r="CH6" s="22">
        <f t="shared" si="9"/>
        <v>270.68</v>
      </c>
      <c r="CI6" s="22">
        <f t="shared" si="9"/>
        <v>268.88</v>
      </c>
      <c r="CJ6" s="22">
        <f t="shared" si="9"/>
        <v>258.89999999999998</v>
      </c>
      <c r="CK6" s="21" t="str">
        <f>IF(CK7="","",IF(CK7="-","【-】","【"&amp;SUBSTITUTE(TEXT(CK7,"#,##0.00"),"-","△")&amp;"】"))</f>
        <v>【274.97】</v>
      </c>
      <c r="CL6" s="22" t="str">
        <f>IF(CL7="",NA(),CL7)</f>
        <v>-</v>
      </c>
      <c r="CM6" s="22">
        <f t="shared" ref="CM6:CU6" si="10">IF(CM7="",NA(),CM7)</f>
        <v>59.65</v>
      </c>
      <c r="CN6" s="22">
        <f t="shared" si="10"/>
        <v>62.55</v>
      </c>
      <c r="CO6" s="22">
        <f t="shared" si="10"/>
        <v>60</v>
      </c>
      <c r="CP6" s="22">
        <f t="shared" si="10"/>
        <v>63.83</v>
      </c>
      <c r="CQ6" s="22" t="str">
        <f t="shared" si="10"/>
        <v>-</v>
      </c>
      <c r="CR6" s="22">
        <f t="shared" si="10"/>
        <v>49.01</v>
      </c>
      <c r="CS6" s="22">
        <f t="shared" si="10"/>
        <v>48.86</v>
      </c>
      <c r="CT6" s="22">
        <f t="shared" si="10"/>
        <v>49</v>
      </c>
      <c r="CU6" s="22">
        <f t="shared" si="10"/>
        <v>50.07</v>
      </c>
      <c r="CV6" s="21" t="str">
        <f>IF(CV7="","",IF(CV7="-","【-】","【"&amp;SUBSTITUTE(TEXT(CV7,"#,##0.00"),"-","△")&amp;"】"))</f>
        <v>【52.36】</v>
      </c>
      <c r="CW6" s="22" t="str">
        <f>IF(CW7="",NA(),CW7)</f>
        <v>-</v>
      </c>
      <c r="CX6" s="22">
        <f t="shared" ref="CX6:DF6" si="11">IF(CX7="",NA(),CX7)</f>
        <v>68.05</v>
      </c>
      <c r="CY6" s="22">
        <f t="shared" si="11"/>
        <v>64.25</v>
      </c>
      <c r="CZ6" s="22">
        <f t="shared" si="11"/>
        <v>64.47</v>
      </c>
      <c r="DA6" s="22">
        <f t="shared" si="11"/>
        <v>59.33</v>
      </c>
      <c r="DB6" s="22" t="str">
        <f t="shared" si="11"/>
        <v>-</v>
      </c>
      <c r="DC6" s="22">
        <f t="shared" si="11"/>
        <v>76.569999999999993</v>
      </c>
      <c r="DD6" s="22">
        <f t="shared" si="11"/>
        <v>76.48</v>
      </c>
      <c r="DE6" s="22">
        <f t="shared" si="11"/>
        <v>75.64</v>
      </c>
      <c r="DF6" s="22">
        <f t="shared" si="11"/>
        <v>75.7</v>
      </c>
      <c r="DG6" s="21" t="str">
        <f>IF(DG7="","",IF(DG7="-","【-】","【"&amp;SUBSTITUTE(TEXT(DG7,"#,##0.00"),"-","△")&amp;"】"))</f>
        <v>【73.88】</v>
      </c>
      <c r="DH6" s="22" t="str">
        <f>IF(DH7="",NA(),DH7)</f>
        <v>-</v>
      </c>
      <c r="DI6" s="22">
        <f t="shared" ref="DI6:DQ6" si="12">IF(DI7="",NA(),DI7)</f>
        <v>4.45</v>
      </c>
      <c r="DJ6" s="22">
        <f t="shared" si="12"/>
        <v>8.8800000000000008</v>
      </c>
      <c r="DK6" s="22">
        <f t="shared" si="12"/>
        <v>12.95</v>
      </c>
      <c r="DL6" s="22">
        <f t="shared" si="12"/>
        <v>17.11</v>
      </c>
      <c r="DM6" s="22" t="str">
        <f t="shared" si="12"/>
        <v>-</v>
      </c>
      <c r="DN6" s="22">
        <f t="shared" si="12"/>
        <v>49.34</v>
      </c>
      <c r="DO6" s="22">
        <f t="shared" si="12"/>
        <v>39.409999999999997</v>
      </c>
      <c r="DP6" s="22">
        <f t="shared" si="12"/>
        <v>41.18</v>
      </c>
      <c r="DQ6" s="22">
        <f t="shared" si="12"/>
        <v>42.98</v>
      </c>
      <c r="DR6" s="21" t="str">
        <f>IF(DR7="","",IF(DR7="-","【-】","【"&amp;SUBSTITUTE(TEXT(DR7,"#,##0.00"),"-","△")&amp;"】"))</f>
        <v>【39.30】</v>
      </c>
      <c r="DS6" s="22" t="str">
        <f>IF(DS7="",NA(),DS7)</f>
        <v>-</v>
      </c>
      <c r="DT6" s="22">
        <f t="shared" ref="DT6:EB6" si="13">IF(DT7="",NA(),DT7)</f>
        <v>39.94</v>
      </c>
      <c r="DU6" s="22">
        <f t="shared" si="13"/>
        <v>39.94</v>
      </c>
      <c r="DV6" s="22">
        <f t="shared" si="13"/>
        <v>39.94</v>
      </c>
      <c r="DW6" s="22">
        <f t="shared" si="13"/>
        <v>39.94</v>
      </c>
      <c r="DX6" s="22" t="str">
        <f t="shared" si="13"/>
        <v>-</v>
      </c>
      <c r="DY6" s="22">
        <f t="shared" si="13"/>
        <v>22.75</v>
      </c>
      <c r="DZ6" s="22">
        <f t="shared" si="13"/>
        <v>20.97</v>
      </c>
      <c r="EA6" s="22">
        <f t="shared" si="13"/>
        <v>21.65</v>
      </c>
      <c r="EB6" s="22">
        <f t="shared" si="13"/>
        <v>23.24</v>
      </c>
      <c r="EC6" s="21" t="str">
        <f>IF(EC7="","",IF(EC7="-","【-】","【"&amp;SUBSTITUTE(TEXT(EC7,"#,##0.00"),"-","△")&amp;"】"))</f>
        <v>【18.76】</v>
      </c>
      <c r="ED6" s="22" t="str">
        <f>IF(ED7="",NA(),ED7)</f>
        <v>-</v>
      </c>
      <c r="EE6" s="21">
        <f t="shared" ref="EE6:EM6" si="14">IF(EE7="",NA(),EE7)</f>
        <v>0</v>
      </c>
      <c r="EF6" s="21">
        <f t="shared" si="14"/>
        <v>0</v>
      </c>
      <c r="EG6" s="21">
        <f t="shared" si="14"/>
        <v>0</v>
      </c>
      <c r="EH6" s="21">
        <f t="shared" si="14"/>
        <v>0</v>
      </c>
      <c r="EI6" s="22" t="str">
        <f t="shared" si="14"/>
        <v>-</v>
      </c>
      <c r="EJ6" s="22">
        <f t="shared" si="14"/>
        <v>0.43</v>
      </c>
      <c r="EK6" s="22">
        <f t="shared" si="14"/>
        <v>1.1499999999999999</v>
      </c>
      <c r="EL6" s="22">
        <f t="shared" si="14"/>
        <v>0.28999999999999998</v>
      </c>
      <c r="EM6" s="22">
        <f t="shared" si="14"/>
        <v>0.39</v>
      </c>
      <c r="EN6" s="21" t="str">
        <f>IF(EN7="","",IF(EN7="-","【-】","【"&amp;SUBSTITUTE(TEXT(EN7,"#,##0.00"),"-","△")&amp;"】"))</f>
        <v>【0.65】</v>
      </c>
    </row>
    <row r="7" spans="1:144" s="23" customFormat="1" x14ac:dyDescent="0.15">
      <c r="A7" s="15"/>
      <c r="B7" s="24">
        <v>2022</v>
      </c>
      <c r="C7" s="24">
        <v>53465</v>
      </c>
      <c r="D7" s="24">
        <v>46</v>
      </c>
      <c r="E7" s="24">
        <v>1</v>
      </c>
      <c r="F7" s="24">
        <v>0</v>
      </c>
      <c r="G7" s="24">
        <v>5</v>
      </c>
      <c r="H7" s="24" t="s">
        <v>93</v>
      </c>
      <c r="I7" s="24" t="s">
        <v>94</v>
      </c>
      <c r="J7" s="24" t="s">
        <v>95</v>
      </c>
      <c r="K7" s="24" t="s">
        <v>96</v>
      </c>
      <c r="L7" s="24" t="s">
        <v>97</v>
      </c>
      <c r="M7" s="24" t="s">
        <v>98</v>
      </c>
      <c r="N7" s="25" t="s">
        <v>99</v>
      </c>
      <c r="O7" s="25">
        <v>37.229999999999997</v>
      </c>
      <c r="P7" s="25">
        <v>95.47</v>
      </c>
      <c r="Q7" s="25">
        <v>2200</v>
      </c>
      <c r="R7" s="25">
        <v>2899</v>
      </c>
      <c r="S7" s="25">
        <v>282.13</v>
      </c>
      <c r="T7" s="25">
        <v>10.28</v>
      </c>
      <c r="U7" s="25">
        <v>2739</v>
      </c>
      <c r="V7" s="25">
        <v>10.14</v>
      </c>
      <c r="W7" s="25">
        <v>270.12</v>
      </c>
      <c r="X7" s="25" t="s">
        <v>99</v>
      </c>
      <c r="Y7" s="25">
        <v>108.69</v>
      </c>
      <c r="Z7" s="25">
        <v>101.5</v>
      </c>
      <c r="AA7" s="25">
        <v>102.84</v>
      </c>
      <c r="AB7" s="25">
        <v>105.19</v>
      </c>
      <c r="AC7" s="25" t="s">
        <v>99</v>
      </c>
      <c r="AD7" s="25">
        <v>105.45</v>
      </c>
      <c r="AE7" s="25">
        <v>103.82</v>
      </c>
      <c r="AF7" s="25">
        <v>105.75</v>
      </c>
      <c r="AG7" s="25">
        <v>105.52</v>
      </c>
      <c r="AH7" s="25">
        <v>104.96</v>
      </c>
      <c r="AI7" s="25" t="s">
        <v>99</v>
      </c>
      <c r="AJ7" s="25">
        <v>0</v>
      </c>
      <c r="AK7" s="25">
        <v>0</v>
      </c>
      <c r="AL7" s="25">
        <v>0</v>
      </c>
      <c r="AM7" s="25">
        <v>0</v>
      </c>
      <c r="AN7" s="25" t="s">
        <v>99</v>
      </c>
      <c r="AO7" s="25">
        <v>29.38</v>
      </c>
      <c r="AP7" s="25">
        <v>31.54</v>
      </c>
      <c r="AQ7" s="25">
        <v>31.15</v>
      </c>
      <c r="AR7" s="25">
        <v>30.01</v>
      </c>
      <c r="AS7" s="25">
        <v>30.67</v>
      </c>
      <c r="AT7" s="25" t="s">
        <v>99</v>
      </c>
      <c r="AU7" s="25">
        <v>44.07</v>
      </c>
      <c r="AV7" s="25">
        <v>60.29</v>
      </c>
      <c r="AW7" s="25">
        <v>60.68</v>
      </c>
      <c r="AX7" s="25">
        <v>85.42</v>
      </c>
      <c r="AY7" s="25" t="s">
        <v>99</v>
      </c>
      <c r="AZ7" s="25">
        <v>413.82</v>
      </c>
      <c r="BA7" s="25">
        <v>302.22000000000003</v>
      </c>
      <c r="BB7" s="25">
        <v>263.45</v>
      </c>
      <c r="BC7" s="25">
        <v>249.43</v>
      </c>
      <c r="BD7" s="25">
        <v>195.24</v>
      </c>
      <c r="BE7" s="25" t="s">
        <v>99</v>
      </c>
      <c r="BF7" s="25">
        <v>1857.57</v>
      </c>
      <c r="BG7" s="25">
        <v>1763.98</v>
      </c>
      <c r="BH7" s="25">
        <v>1713.34</v>
      </c>
      <c r="BI7" s="25">
        <v>1603.54</v>
      </c>
      <c r="BJ7" s="25" t="s">
        <v>99</v>
      </c>
      <c r="BK7" s="25">
        <v>698.55</v>
      </c>
      <c r="BL7" s="25">
        <v>970.36</v>
      </c>
      <c r="BM7" s="25">
        <v>940.22</v>
      </c>
      <c r="BN7" s="25">
        <v>922.05</v>
      </c>
      <c r="BO7" s="25">
        <v>1090.93</v>
      </c>
      <c r="BP7" s="25" t="s">
        <v>99</v>
      </c>
      <c r="BQ7" s="25">
        <v>77.900000000000006</v>
      </c>
      <c r="BR7" s="25">
        <v>64.75</v>
      </c>
      <c r="BS7" s="25">
        <v>73.040000000000006</v>
      </c>
      <c r="BT7" s="25">
        <v>69.86</v>
      </c>
      <c r="BU7" s="25" t="s">
        <v>99</v>
      </c>
      <c r="BV7" s="25">
        <v>73.7</v>
      </c>
      <c r="BW7" s="25">
        <v>64.52</v>
      </c>
      <c r="BX7" s="25">
        <v>66.8</v>
      </c>
      <c r="BY7" s="25">
        <v>64.39</v>
      </c>
      <c r="BZ7" s="25">
        <v>58.61</v>
      </c>
      <c r="CA7" s="25" t="s">
        <v>99</v>
      </c>
      <c r="CB7" s="25">
        <v>143.52000000000001</v>
      </c>
      <c r="CC7" s="25">
        <v>172.93</v>
      </c>
      <c r="CD7" s="25">
        <v>152.68</v>
      </c>
      <c r="CE7" s="25">
        <v>160.16</v>
      </c>
      <c r="CF7" s="25" t="s">
        <v>99</v>
      </c>
      <c r="CG7" s="25">
        <v>261.02</v>
      </c>
      <c r="CH7" s="25">
        <v>270.68</v>
      </c>
      <c r="CI7" s="25">
        <v>268.88</v>
      </c>
      <c r="CJ7" s="25">
        <v>258.89999999999998</v>
      </c>
      <c r="CK7" s="25">
        <v>274.97000000000003</v>
      </c>
      <c r="CL7" s="25" t="s">
        <v>99</v>
      </c>
      <c r="CM7" s="25">
        <v>59.65</v>
      </c>
      <c r="CN7" s="25">
        <v>62.55</v>
      </c>
      <c r="CO7" s="25">
        <v>60</v>
      </c>
      <c r="CP7" s="25">
        <v>63.83</v>
      </c>
      <c r="CQ7" s="25" t="s">
        <v>99</v>
      </c>
      <c r="CR7" s="25">
        <v>49.01</v>
      </c>
      <c r="CS7" s="25">
        <v>48.86</v>
      </c>
      <c r="CT7" s="25">
        <v>49</v>
      </c>
      <c r="CU7" s="25">
        <v>50.07</v>
      </c>
      <c r="CV7" s="25">
        <v>52.36</v>
      </c>
      <c r="CW7" s="25" t="s">
        <v>99</v>
      </c>
      <c r="CX7" s="25">
        <v>68.05</v>
      </c>
      <c r="CY7" s="25">
        <v>64.25</v>
      </c>
      <c r="CZ7" s="25">
        <v>64.47</v>
      </c>
      <c r="DA7" s="25">
        <v>59.33</v>
      </c>
      <c r="DB7" s="25" t="s">
        <v>99</v>
      </c>
      <c r="DC7" s="25">
        <v>76.569999999999993</v>
      </c>
      <c r="DD7" s="25">
        <v>76.48</v>
      </c>
      <c r="DE7" s="25">
        <v>75.64</v>
      </c>
      <c r="DF7" s="25">
        <v>75.7</v>
      </c>
      <c r="DG7" s="25">
        <v>73.88</v>
      </c>
      <c r="DH7" s="25" t="s">
        <v>99</v>
      </c>
      <c r="DI7" s="25">
        <v>4.45</v>
      </c>
      <c r="DJ7" s="25">
        <v>8.8800000000000008</v>
      </c>
      <c r="DK7" s="25">
        <v>12.95</v>
      </c>
      <c r="DL7" s="25">
        <v>17.11</v>
      </c>
      <c r="DM7" s="25" t="s">
        <v>99</v>
      </c>
      <c r="DN7" s="25">
        <v>49.34</v>
      </c>
      <c r="DO7" s="25">
        <v>39.409999999999997</v>
      </c>
      <c r="DP7" s="25">
        <v>41.18</v>
      </c>
      <c r="DQ7" s="25">
        <v>42.98</v>
      </c>
      <c r="DR7" s="25">
        <v>39.299999999999997</v>
      </c>
      <c r="DS7" s="25" t="s">
        <v>99</v>
      </c>
      <c r="DT7" s="25">
        <v>39.94</v>
      </c>
      <c r="DU7" s="25">
        <v>39.94</v>
      </c>
      <c r="DV7" s="25">
        <v>39.94</v>
      </c>
      <c r="DW7" s="25">
        <v>39.94</v>
      </c>
      <c r="DX7" s="25" t="s">
        <v>99</v>
      </c>
      <c r="DY7" s="25">
        <v>22.75</v>
      </c>
      <c r="DZ7" s="25">
        <v>20.97</v>
      </c>
      <c r="EA7" s="25">
        <v>21.65</v>
      </c>
      <c r="EB7" s="25">
        <v>23.24</v>
      </c>
      <c r="EC7" s="25">
        <v>18.760000000000002</v>
      </c>
      <c r="ED7" s="25" t="s">
        <v>99</v>
      </c>
      <c r="EE7" s="25">
        <v>0</v>
      </c>
      <c r="EF7" s="25">
        <v>0</v>
      </c>
      <c r="EG7" s="25">
        <v>0</v>
      </c>
      <c r="EH7" s="25">
        <v>0</v>
      </c>
      <c r="EI7" s="25" t="s">
        <v>99</v>
      </c>
      <c r="EJ7" s="25">
        <v>0.43</v>
      </c>
      <c r="EK7" s="25">
        <v>1.1499999999999999</v>
      </c>
      <c r="EL7" s="25">
        <v>0.28999999999999998</v>
      </c>
      <c r="EM7" s="25">
        <v>0.39</v>
      </c>
      <c r="EN7" s="25">
        <v>0.65</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生活環境課 環境整備係</cp:lastModifiedBy>
  <dcterms:created xsi:type="dcterms:W3CDTF">2023-12-05T00:48:58Z</dcterms:created>
  <dcterms:modified xsi:type="dcterms:W3CDTF">2024-01-17T10:12:42Z</dcterms:modified>
  <cp:category/>
</cp:coreProperties>
</file>